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栗田昌典\Downloads\"/>
    </mc:Choice>
  </mc:AlternateContent>
  <xr:revisionPtr revIDLastSave="0" documentId="8_{13B7B3A5-3B82-4E13-8F4B-83E14898F5B2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大会申込" sheetId="1" r:id="rId1"/>
    <sheet name="クルー登録" sheetId="2" r:id="rId2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9" i="2" l="1"/>
  <c r="T10" i="2"/>
  <c r="T11" i="2"/>
  <c r="T12" i="2"/>
  <c r="T13" i="2"/>
  <c r="T14" i="2"/>
  <c r="T15" i="2"/>
  <c r="T16" i="2"/>
  <c r="T17" i="2"/>
  <c r="T18" i="2"/>
  <c r="T19" i="2"/>
  <c r="T20" i="2"/>
  <c r="T21" i="2"/>
  <c r="T22" i="2"/>
  <c r="T23" i="2"/>
  <c r="T24" i="2"/>
  <c r="T25" i="2"/>
  <c r="T26" i="2"/>
  <c r="T27" i="2"/>
  <c r="T28" i="2"/>
  <c r="T29" i="2"/>
  <c r="T30" i="2"/>
  <c r="T31" i="2"/>
  <c r="T32" i="2"/>
  <c r="T33" i="2"/>
  <c r="T34" i="2"/>
  <c r="T35" i="2"/>
  <c r="T36" i="2"/>
  <c r="T37" i="2"/>
  <c r="T8" i="2"/>
  <c r="U9" i="2"/>
  <c r="U10" i="2"/>
  <c r="U11" i="2"/>
  <c r="U12" i="2"/>
  <c r="U13" i="2"/>
  <c r="U14" i="2"/>
  <c r="U15" i="2"/>
  <c r="U16" i="2"/>
  <c r="U17" i="2"/>
  <c r="U18" i="2"/>
  <c r="U19" i="2"/>
  <c r="U20" i="2"/>
  <c r="U21" i="2"/>
  <c r="U22" i="2"/>
  <c r="U23" i="2"/>
  <c r="U24" i="2"/>
  <c r="U25" i="2"/>
  <c r="U26" i="2"/>
  <c r="U27" i="2"/>
  <c r="U28" i="2"/>
  <c r="U29" i="2"/>
  <c r="U30" i="2"/>
  <c r="U31" i="2"/>
  <c r="U32" i="2"/>
  <c r="U33" i="2"/>
  <c r="U34" i="2"/>
  <c r="U35" i="2"/>
  <c r="U36" i="2"/>
  <c r="U37" i="2"/>
  <c r="U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8" i="2"/>
  <c r="E19" i="1"/>
  <c r="E20" i="1"/>
  <c r="E21" i="1"/>
  <c r="E22" i="1"/>
  <c r="E23" i="1"/>
  <c r="B2" i="2"/>
  <c r="B1" i="2"/>
  <c r="A1" i="2"/>
  <c r="E30" i="1"/>
  <c r="E27" i="1"/>
  <c r="E15" i="1"/>
  <c r="E18" i="1"/>
  <c r="D36" i="1"/>
  <c r="E35" i="1"/>
  <c r="E32" i="1"/>
  <c r="E29" i="1"/>
  <c r="E28" i="1"/>
  <c r="E26" i="1"/>
  <c r="E24" i="1"/>
  <c r="E17" i="1"/>
  <c r="E16" i="1"/>
  <c r="E14" i="1"/>
  <c r="E13" i="1"/>
  <c r="E12" i="1"/>
  <c r="E36" i="1"/>
</calcChain>
</file>

<file path=xl/sharedStrings.xml><?xml version="1.0" encoding="utf-8"?>
<sst xmlns="http://schemas.openxmlformats.org/spreadsheetml/2006/main" count="111" uniqueCount="71">
  <si>
    <t>大会期日</t>
    <rPh sb="0" eb="2">
      <t>タイカイ</t>
    </rPh>
    <rPh sb="2" eb="4">
      <t>キジツ</t>
    </rPh>
    <phoneticPr fontId="4"/>
  </si>
  <si>
    <t>団体名</t>
    <rPh sb="0" eb="2">
      <t>ダンタイ</t>
    </rPh>
    <rPh sb="2" eb="3">
      <t>メイ</t>
    </rPh>
    <phoneticPr fontId="4"/>
  </si>
  <si>
    <t>代表者名</t>
    <rPh sb="0" eb="3">
      <t>ダイヒョウシャ</t>
    </rPh>
    <rPh sb="3" eb="4">
      <t>メイ</t>
    </rPh>
    <phoneticPr fontId="4"/>
  </si>
  <si>
    <t>連絡先</t>
    <rPh sb="0" eb="3">
      <t>レンラクサキ</t>
    </rPh>
    <phoneticPr fontId="4"/>
  </si>
  <si>
    <r>
      <t xml:space="preserve">連絡先
</t>
    </r>
    <r>
      <rPr>
        <sz val="8"/>
        <color theme="1"/>
        <rFont val="Yu Gothic"/>
        <family val="3"/>
        <charset val="128"/>
        <scheme val="minor"/>
      </rPr>
      <t>(携帯等)</t>
    </r>
    <rPh sb="0" eb="3">
      <t>レンラクサキ</t>
    </rPh>
    <rPh sb="5" eb="7">
      <t>ケイタイ</t>
    </rPh>
    <rPh sb="7" eb="8">
      <t>トウ</t>
    </rPh>
    <phoneticPr fontId="4"/>
  </si>
  <si>
    <t>e-mail</t>
    <phoneticPr fontId="4"/>
  </si>
  <si>
    <t>コードNo.</t>
    <phoneticPr fontId="4"/>
  </si>
  <si>
    <t>種目</t>
    <rPh sb="0" eb="2">
      <t>シュモク</t>
    </rPh>
    <phoneticPr fontId="4"/>
  </si>
  <si>
    <t>申込
クルー数</t>
    <rPh sb="0" eb="2">
      <t>モウシコミ</t>
    </rPh>
    <rPh sb="6" eb="7">
      <t>スウ</t>
    </rPh>
    <phoneticPr fontId="4"/>
  </si>
  <si>
    <t>出漕料/クルー</t>
    <rPh sb="0" eb="2">
      <t>シュッソウ</t>
    </rPh>
    <rPh sb="2" eb="3">
      <t>リョウ</t>
    </rPh>
    <phoneticPr fontId="4"/>
  </si>
  <si>
    <t>エイト</t>
    <phoneticPr fontId="4"/>
  </si>
  <si>
    <t>男子</t>
    <rPh sb="0" eb="2">
      <t>ダンシ</t>
    </rPh>
    <phoneticPr fontId="4"/>
  </si>
  <si>
    <t>舵手付フォア</t>
    <rPh sb="0" eb="2">
      <t>ダシュ</t>
    </rPh>
    <rPh sb="2" eb="3">
      <t>ツキ</t>
    </rPh>
    <phoneticPr fontId="4"/>
  </si>
  <si>
    <t>舵手付クォドルプル</t>
    <rPh sb="0" eb="2">
      <t>ダシュ</t>
    </rPh>
    <rPh sb="2" eb="3">
      <t>ツキ</t>
    </rPh>
    <phoneticPr fontId="4"/>
  </si>
  <si>
    <t>ダブルスカル</t>
    <phoneticPr fontId="4"/>
  </si>
  <si>
    <t>シングルスカル</t>
    <phoneticPr fontId="4"/>
  </si>
  <si>
    <t>女子</t>
    <rPh sb="0" eb="2">
      <t>ジョシ</t>
    </rPh>
    <phoneticPr fontId="4"/>
  </si>
  <si>
    <t>（欠番です）</t>
    <rPh sb="1" eb="3">
      <t>ケツバン</t>
    </rPh>
    <phoneticPr fontId="4"/>
  </si>
  <si>
    <t>合計</t>
    <rPh sb="0" eb="2">
      <t>ゴウケイ</t>
    </rPh>
    <phoneticPr fontId="4"/>
  </si>
  <si>
    <t>戸田レガッタ 申込</t>
    <rPh sb="0" eb="2">
      <t>トダ</t>
    </rPh>
    <rPh sb="7" eb="9">
      <t>モウシコミ</t>
    </rPh>
    <phoneticPr fontId="4"/>
  </si>
  <si>
    <t>舵手無しペア</t>
    <rPh sb="0" eb="2">
      <t>ダシュ</t>
    </rPh>
    <rPh sb="2" eb="3">
      <t>ナ</t>
    </rPh>
    <phoneticPr fontId="3"/>
  </si>
  <si>
    <t>舵手無しクォドルプル</t>
    <rPh sb="0" eb="2">
      <t>ダシュ</t>
    </rPh>
    <rPh sb="2" eb="3">
      <t>ナ</t>
    </rPh>
    <phoneticPr fontId="4"/>
  </si>
  <si>
    <t>舵手付クォドルプル(高校生以下)</t>
    <rPh sb="0" eb="3">
      <t>ダシュツキ</t>
    </rPh>
    <rPh sb="10" eb="13">
      <t>コウコウセイ</t>
    </rPh>
    <rPh sb="13" eb="15">
      <t>イカ</t>
    </rPh>
    <phoneticPr fontId="3"/>
  </si>
  <si>
    <t>ダブルスカル(高校生以下)</t>
    <rPh sb="7" eb="10">
      <t>コウコウセイ</t>
    </rPh>
    <rPh sb="10" eb="12">
      <t>イカ</t>
    </rPh>
    <phoneticPr fontId="4"/>
  </si>
  <si>
    <t>シングルスカル(高校生以下)</t>
    <rPh sb="8" eb="13">
      <t>コウコウセイイカ</t>
    </rPh>
    <phoneticPr fontId="4"/>
  </si>
  <si>
    <t>舵手付クォドルプル(高校生以下)</t>
    <rPh sb="0" eb="3">
      <t>ダシュツキ</t>
    </rPh>
    <rPh sb="10" eb="15">
      <t>コウコウセイイカ</t>
    </rPh>
    <phoneticPr fontId="3"/>
  </si>
  <si>
    <t>ダブルスカル(高校生以下)</t>
    <rPh sb="7" eb="12">
      <t>コウコウセイイカ</t>
    </rPh>
    <phoneticPr fontId="4"/>
  </si>
  <si>
    <t>団体名</t>
    <rPh sb="0" eb="2">
      <t>ダンタイ</t>
    </rPh>
    <rPh sb="2" eb="3">
      <t>メイ</t>
    </rPh>
    <phoneticPr fontId="3"/>
  </si>
  <si>
    <t>種目</t>
    <rPh sb="0" eb="2">
      <t>シュモク</t>
    </rPh>
    <phoneticPr fontId="3"/>
  </si>
  <si>
    <t>クルー名</t>
    <rPh sb="3" eb="4">
      <t>メイ</t>
    </rPh>
    <phoneticPr fontId="3"/>
  </si>
  <si>
    <t>監督名</t>
    <rPh sb="0" eb="2">
      <t>カントク</t>
    </rPh>
    <rPh sb="2" eb="3">
      <t>メイ</t>
    </rPh>
    <phoneticPr fontId="3"/>
  </si>
  <si>
    <t>S</t>
    <phoneticPr fontId="3"/>
  </si>
  <si>
    <t>cox(8+)</t>
    <phoneticPr fontId="3"/>
  </si>
  <si>
    <t>補欠</t>
    <rPh sb="0" eb="2">
      <t>ホケツ</t>
    </rPh>
    <phoneticPr fontId="3"/>
  </si>
  <si>
    <t>ふりがな</t>
    <phoneticPr fontId="3"/>
  </si>
  <si>
    <t>B</t>
    <phoneticPr fontId="3"/>
  </si>
  <si>
    <t>種　目コード</t>
    <rPh sb="0" eb="1">
      <t>シュ</t>
    </rPh>
    <rPh sb="2" eb="3">
      <t>メ</t>
    </rPh>
    <phoneticPr fontId="3"/>
  </si>
  <si>
    <t>通番</t>
    <rPh sb="0" eb="2">
      <t>ツウバン</t>
    </rPh>
    <phoneticPr fontId="3"/>
  </si>
  <si>
    <t>M8+</t>
    <phoneticPr fontId="3"/>
  </si>
  <si>
    <t>M4X</t>
    <phoneticPr fontId="3"/>
  </si>
  <si>
    <t>M2-</t>
    <phoneticPr fontId="3"/>
  </si>
  <si>
    <t>M2X</t>
    <phoneticPr fontId="3"/>
  </si>
  <si>
    <t>M1X</t>
    <phoneticPr fontId="3"/>
  </si>
  <si>
    <t>M4X+(高校以下)</t>
    <rPh sb="5" eb="7">
      <t>コウコウ</t>
    </rPh>
    <rPh sb="7" eb="9">
      <t>イカ</t>
    </rPh>
    <phoneticPr fontId="3"/>
  </si>
  <si>
    <t>M2X(高校以下)</t>
    <rPh sb="4" eb="6">
      <t>コウコウ</t>
    </rPh>
    <rPh sb="6" eb="8">
      <t>イカ</t>
    </rPh>
    <phoneticPr fontId="3"/>
  </si>
  <si>
    <t>M1X(高校以下)</t>
    <rPh sb="4" eb="6">
      <t>コウコウ</t>
    </rPh>
    <rPh sb="6" eb="8">
      <t>イカ</t>
    </rPh>
    <phoneticPr fontId="3"/>
  </si>
  <si>
    <t>W8+</t>
    <phoneticPr fontId="3"/>
  </si>
  <si>
    <t>設定なし</t>
    <rPh sb="0" eb="2">
      <t>セッテイ</t>
    </rPh>
    <phoneticPr fontId="3"/>
  </si>
  <si>
    <t>W4X+</t>
    <phoneticPr fontId="3"/>
  </si>
  <si>
    <t>W2-</t>
    <phoneticPr fontId="3"/>
  </si>
  <si>
    <t>W2X</t>
    <phoneticPr fontId="3"/>
  </si>
  <si>
    <t>W1X</t>
    <phoneticPr fontId="3"/>
  </si>
  <si>
    <t>W4X+(高校以下)</t>
    <rPh sb="5" eb="9">
      <t>コウコウイカ</t>
    </rPh>
    <phoneticPr fontId="3"/>
  </si>
  <si>
    <t>W2X(高校以下)</t>
    <rPh sb="4" eb="8">
      <t>コウコウイカ</t>
    </rPh>
    <phoneticPr fontId="3"/>
  </si>
  <si>
    <t>W1X(高校以下)</t>
    <rPh sb="4" eb="8">
      <t>コウコウイカ</t>
    </rPh>
    <phoneticPr fontId="3"/>
  </si>
  <si>
    <t>(1X)→</t>
  </si>
  <si>
    <t>(2-,2X)→</t>
  </si>
  <si>
    <t>S</t>
    <phoneticPr fontId="3"/>
  </si>
  <si>
    <t>氏名入力の際に、氏と名の間に 全角のスペースを入れてください</t>
    <rPh sb="0" eb="2">
      <t>シメイ</t>
    </rPh>
    <rPh sb="2" eb="4">
      <t>ニュウリョク</t>
    </rPh>
    <rPh sb="5" eb="6">
      <t>サイ</t>
    </rPh>
    <rPh sb="8" eb="9">
      <t>シ</t>
    </rPh>
    <rPh sb="10" eb="11">
      <t>メイ</t>
    </rPh>
    <rPh sb="12" eb="13">
      <t>アイダ</t>
    </rPh>
    <rPh sb="15" eb="17">
      <t>ゼンカク</t>
    </rPh>
    <rPh sb="23" eb="24">
      <t>イ</t>
    </rPh>
    <phoneticPr fontId="3"/>
  </si>
  <si>
    <t>申込先</t>
    <rPh sb="0" eb="2">
      <t>モウシコミ</t>
    </rPh>
    <rPh sb="2" eb="3">
      <t>サキ</t>
    </rPh>
    <phoneticPr fontId="4"/>
  </si>
  <si>
    <t>sara.entry@gmail.com</t>
    <phoneticPr fontId="4"/>
  </si>
  <si>
    <t>M4+</t>
    <phoneticPr fontId="3"/>
  </si>
  <si>
    <t>(4+,4X,4X+)→</t>
    <phoneticPr fontId="3"/>
  </si>
  <si>
    <t>cox(4+,4X+)</t>
    <phoneticPr fontId="3"/>
  </si>
  <si>
    <t>舵手付クォドルプル(高校生以下)※中学生以下</t>
    <rPh sb="0" eb="3">
      <t>ダシュツキ</t>
    </rPh>
    <rPh sb="10" eb="13">
      <t>コウコウセイ</t>
    </rPh>
    <rPh sb="13" eb="15">
      <t>イカ</t>
    </rPh>
    <rPh sb="17" eb="20">
      <t>チュウガクセイ</t>
    </rPh>
    <rPh sb="20" eb="22">
      <t>イカ</t>
    </rPh>
    <phoneticPr fontId="3"/>
  </si>
  <si>
    <t>ダブルスカル(高校生以下)※中学生以下</t>
    <rPh sb="7" eb="10">
      <t>コウコウセイ</t>
    </rPh>
    <rPh sb="10" eb="12">
      <t>イカ</t>
    </rPh>
    <phoneticPr fontId="4"/>
  </si>
  <si>
    <t>シングルスカル(高校生以下)※中学生以下</t>
    <rPh sb="8" eb="13">
      <t>コウコウセイイカ</t>
    </rPh>
    <phoneticPr fontId="4"/>
  </si>
  <si>
    <t>舵手付クォドルプル(高校生以下)※中学生以下</t>
    <rPh sb="0" eb="3">
      <t>ダシュツキ</t>
    </rPh>
    <rPh sb="10" eb="15">
      <t>コウコウセイイカ</t>
    </rPh>
    <phoneticPr fontId="3"/>
  </si>
  <si>
    <t>ダブルスカル(高校生以下)※中学生以下</t>
    <rPh sb="7" eb="12">
      <t>コウコウセイイカ</t>
    </rPh>
    <phoneticPr fontId="4"/>
  </si>
  <si>
    <t>第76回</t>
    <rPh sb="0" eb="1">
      <t>ダイ</t>
    </rPh>
    <rPh sb="3" eb="4">
      <t>カイ</t>
    </rPh>
    <phoneticPr fontId="4"/>
  </si>
  <si>
    <t>令和8年5月3日(日)～5月4日(月)</t>
    <rPh sb="0" eb="2">
      <t>レイワ</t>
    </rPh>
    <rPh sb="3" eb="4">
      <t>ネン</t>
    </rPh>
    <rPh sb="5" eb="6">
      <t>ガツ</t>
    </rPh>
    <rPh sb="7" eb="8">
      <t>ニチ</t>
    </rPh>
    <rPh sb="9" eb="10">
      <t>ニチ</t>
    </rPh>
    <rPh sb="13" eb="14">
      <t>ガツ</t>
    </rPh>
    <rPh sb="15" eb="16">
      <t>ニチ</t>
    </rPh>
    <rPh sb="17" eb="18">
      <t>ゲツ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</si>
</sst>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¥-411]#,##0;[$¥-411]#,##0"/>
  </numFmts>
  <fonts count="12">
    <font>
      <sz val="11"/>
      <color theme="1"/>
      <name val="Yu Gothic"/>
      <family val="2"/>
      <scheme val="minor"/>
    </font>
    <font>
      <b/>
      <sz val="11"/>
      <color theme="1"/>
      <name val="Yu Gothic"/>
      <family val="2"/>
      <charset val="128"/>
      <scheme val="minor"/>
    </font>
    <font>
      <sz val="14"/>
      <color theme="1"/>
      <name val="Yu Gothic"/>
      <family val="3"/>
      <charset val="128"/>
      <scheme val="minor"/>
    </font>
    <font>
      <sz val="6"/>
      <name val="Yu Gothic"/>
      <family val="3"/>
      <charset val="128"/>
      <scheme val="minor"/>
    </font>
    <font>
      <sz val="6"/>
      <name val="Yu Gothic"/>
      <family val="2"/>
      <charset val="128"/>
      <scheme val="minor"/>
    </font>
    <font>
      <sz val="8"/>
      <color theme="1"/>
      <name val="Yu Gothic"/>
      <family val="3"/>
      <charset val="128"/>
      <scheme val="minor"/>
    </font>
    <font>
      <sz val="10"/>
      <color theme="1"/>
      <name val="Yu Gothic"/>
      <family val="2"/>
      <scheme val="minor"/>
    </font>
    <font>
      <sz val="10"/>
      <color theme="1"/>
      <name val="Yu Gothic"/>
      <family val="3"/>
      <charset val="128"/>
      <scheme val="minor"/>
    </font>
    <font>
      <b/>
      <sz val="10"/>
      <color theme="1"/>
      <name val="Yu Gothic"/>
      <family val="3"/>
      <charset val="128"/>
      <scheme val="minor"/>
    </font>
    <font>
      <b/>
      <sz val="10"/>
      <color theme="1"/>
      <name val="Yu Gothic"/>
      <family val="3"/>
      <charset val="128"/>
      <scheme val="minor"/>
    </font>
    <font>
      <u/>
      <sz val="11"/>
      <color theme="10"/>
      <name val="Yu Gothic"/>
      <family val="2"/>
      <charset val="128"/>
      <scheme val="minor"/>
    </font>
    <font>
      <b/>
      <u/>
      <sz val="11"/>
      <color theme="10"/>
      <name val="Yu Gothic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7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 diagonalUp="1">
      <left/>
      <right style="thin">
        <color auto="1"/>
      </right>
      <top style="hair">
        <color auto="1"/>
      </top>
      <bottom style="hair">
        <color auto="1"/>
      </bottom>
      <diagonal style="hair">
        <color auto="1"/>
      </diagonal>
    </border>
    <border diagonalUp="1"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 style="hair">
        <color auto="1"/>
      </diagonal>
    </border>
    <border diagonalUp="1"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 style="hair">
        <color auto="1"/>
      </diagonal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medium">
        <color auto="1"/>
      </right>
      <top style="hair">
        <color auto="1"/>
      </top>
      <bottom/>
      <diagonal/>
    </border>
  </borders>
  <cellStyleXfs count="2">
    <xf numFmtId="0" fontId="0" fillId="0" borderId="0"/>
    <xf numFmtId="0" fontId="10" fillId="0" borderId="0" applyNumberFormat="0" applyFill="0" applyBorder="0" applyAlignment="0" applyProtection="0">
      <alignment vertical="center"/>
    </xf>
  </cellStyleXfs>
  <cellXfs count="112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56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distributed" vertical="center"/>
    </xf>
    <xf numFmtId="0" fontId="0" fillId="0" borderId="2" xfId="0" applyBorder="1" applyAlignment="1" applyProtection="1">
      <alignment vertical="center"/>
      <protection locked="0"/>
    </xf>
    <xf numFmtId="0" fontId="0" fillId="0" borderId="3" xfId="0" applyBorder="1" applyAlignment="1">
      <alignment horizontal="distributed" vertical="center"/>
    </xf>
    <xf numFmtId="0" fontId="0" fillId="0" borderId="4" xfId="0" applyBorder="1" applyAlignment="1" applyProtection="1">
      <alignment vertical="center"/>
      <protection locked="0"/>
    </xf>
    <xf numFmtId="0" fontId="0" fillId="0" borderId="3" xfId="0" applyBorder="1" applyAlignment="1">
      <alignment horizontal="distributed" vertical="center" wrapText="1"/>
    </xf>
    <xf numFmtId="0" fontId="0" fillId="0" borderId="5" xfId="0" applyBorder="1" applyAlignment="1">
      <alignment horizontal="distributed"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 wrapText="1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 shrinkToFit="1"/>
    </xf>
    <xf numFmtId="0" fontId="1" fillId="0" borderId="12" xfId="0" applyFont="1" applyBorder="1" applyAlignment="1">
      <alignment horizontal="right" vertical="center" indent="1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5" xfId="0" applyBorder="1" applyAlignment="1" applyProtection="1">
      <alignment vertical="center"/>
      <protection locked="0"/>
    </xf>
    <xf numFmtId="176" fontId="0" fillId="0" borderId="15" xfId="0" applyNumberFormat="1" applyBorder="1" applyAlignment="1">
      <alignment vertical="center"/>
    </xf>
    <xf numFmtId="176" fontId="0" fillId="0" borderId="16" xfId="0" applyNumberFormat="1" applyBorder="1" applyAlignment="1">
      <alignment vertical="center"/>
    </xf>
    <xf numFmtId="0" fontId="1" fillId="0" borderId="17" xfId="0" applyFont="1" applyBorder="1" applyAlignment="1">
      <alignment horizontal="right" vertical="center" indent="1"/>
    </xf>
    <xf numFmtId="0" fontId="0" fillId="0" borderId="18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20" xfId="0" applyBorder="1" applyAlignment="1" applyProtection="1">
      <alignment vertical="center"/>
      <protection locked="0"/>
    </xf>
    <xf numFmtId="176" fontId="0" fillId="0" borderId="20" xfId="0" applyNumberFormat="1" applyBorder="1" applyAlignment="1">
      <alignment vertical="center"/>
    </xf>
    <xf numFmtId="176" fontId="0" fillId="0" borderId="21" xfId="0" applyNumberFormat="1" applyBorder="1" applyAlignment="1">
      <alignment vertical="center"/>
    </xf>
    <xf numFmtId="0" fontId="1" fillId="0" borderId="22" xfId="0" applyFont="1" applyBorder="1" applyAlignment="1">
      <alignment horizontal="right" vertical="center" indent="1"/>
    </xf>
    <xf numFmtId="0" fontId="0" fillId="0" borderId="23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5" xfId="0" applyBorder="1" applyAlignment="1" applyProtection="1">
      <alignment vertical="center"/>
      <protection locked="0"/>
    </xf>
    <xf numFmtId="176" fontId="0" fillId="0" borderId="25" xfId="0" applyNumberFormat="1" applyBorder="1" applyAlignment="1">
      <alignment vertical="center"/>
    </xf>
    <xf numFmtId="176" fontId="0" fillId="0" borderId="26" xfId="0" applyNumberFormat="1" applyBorder="1" applyAlignment="1">
      <alignment vertical="center"/>
    </xf>
    <xf numFmtId="0" fontId="0" fillId="0" borderId="27" xfId="0" applyBorder="1" applyAlignment="1">
      <alignment vertical="center"/>
    </xf>
    <xf numFmtId="0" fontId="0" fillId="0" borderId="28" xfId="0" applyBorder="1" applyAlignment="1" applyProtection="1">
      <alignment vertical="center"/>
      <protection locked="0"/>
    </xf>
    <xf numFmtId="176" fontId="0" fillId="0" borderId="28" xfId="0" applyNumberFormat="1" applyBorder="1" applyAlignment="1">
      <alignment vertical="center"/>
    </xf>
    <xf numFmtId="176" fontId="0" fillId="0" borderId="29" xfId="0" applyNumberFormat="1" applyBorder="1" applyAlignment="1">
      <alignment vertical="center"/>
    </xf>
    <xf numFmtId="0" fontId="0" fillId="0" borderId="30" xfId="0" applyBorder="1" applyAlignment="1">
      <alignment vertical="center"/>
    </xf>
    <xf numFmtId="0" fontId="0" fillId="0" borderId="31" xfId="0" applyBorder="1" applyAlignment="1">
      <alignment vertical="center"/>
    </xf>
    <xf numFmtId="0" fontId="0" fillId="0" borderId="32" xfId="0" applyBorder="1" applyAlignment="1">
      <alignment horizontal="right" vertical="center"/>
    </xf>
    <xf numFmtId="0" fontId="0" fillId="0" borderId="33" xfId="0" applyBorder="1" applyAlignment="1">
      <alignment vertical="center"/>
    </xf>
    <xf numFmtId="176" fontId="0" fillId="0" borderId="33" xfId="0" applyNumberFormat="1" applyBorder="1" applyAlignment="1">
      <alignment vertical="center"/>
    </xf>
    <xf numFmtId="0" fontId="0" fillId="0" borderId="34" xfId="0" applyBorder="1" applyAlignment="1">
      <alignment vertical="center"/>
    </xf>
    <xf numFmtId="0" fontId="1" fillId="0" borderId="35" xfId="0" applyFont="1" applyBorder="1" applyAlignment="1">
      <alignment horizontal="right" vertical="center" indent="1"/>
    </xf>
    <xf numFmtId="0" fontId="0" fillId="0" borderId="36" xfId="0" applyBorder="1" applyAlignment="1">
      <alignment vertical="center"/>
    </xf>
    <xf numFmtId="0" fontId="0" fillId="0" borderId="37" xfId="0" applyBorder="1" applyAlignment="1">
      <alignment vertical="center"/>
    </xf>
    <xf numFmtId="0" fontId="0" fillId="0" borderId="38" xfId="0" applyBorder="1" applyAlignment="1" applyProtection="1">
      <alignment vertical="center"/>
      <protection locked="0"/>
    </xf>
    <xf numFmtId="176" fontId="0" fillId="0" borderId="38" xfId="0" applyNumberFormat="1" applyBorder="1" applyAlignment="1">
      <alignment vertical="center"/>
    </xf>
    <xf numFmtId="176" fontId="0" fillId="0" borderId="39" xfId="0" applyNumberFormat="1" applyBorder="1" applyAlignment="1">
      <alignment vertical="center"/>
    </xf>
    <xf numFmtId="0" fontId="1" fillId="0" borderId="40" xfId="0" applyFont="1" applyBorder="1" applyAlignment="1">
      <alignment horizontal="right" vertical="center" indent="1"/>
    </xf>
    <xf numFmtId="0" fontId="0" fillId="0" borderId="41" xfId="0" applyBorder="1" applyAlignment="1">
      <alignment vertical="center"/>
    </xf>
    <xf numFmtId="0" fontId="0" fillId="0" borderId="42" xfId="0" applyBorder="1" applyAlignment="1">
      <alignment vertical="center"/>
    </xf>
    <xf numFmtId="0" fontId="0" fillId="0" borderId="43" xfId="0" applyBorder="1" applyAlignment="1" applyProtection="1">
      <alignment vertical="center"/>
      <protection locked="0"/>
    </xf>
    <xf numFmtId="176" fontId="0" fillId="0" borderId="43" xfId="0" applyNumberFormat="1" applyBorder="1" applyAlignment="1">
      <alignment vertical="center"/>
    </xf>
    <xf numFmtId="176" fontId="0" fillId="0" borderId="44" xfId="0" applyNumberFormat="1" applyBorder="1" applyAlignment="1">
      <alignment vertical="center"/>
    </xf>
    <xf numFmtId="0" fontId="6" fillId="0" borderId="0" xfId="0" applyFont="1"/>
    <xf numFmtId="0" fontId="6" fillId="0" borderId="45" xfId="0" applyFont="1" applyBorder="1" applyAlignment="1">
      <alignment horizontal="center"/>
    </xf>
    <xf numFmtId="0" fontId="7" fillId="0" borderId="45" xfId="0" quotePrefix="1" applyFont="1" applyBorder="1" applyAlignment="1">
      <alignment horizontal="center" wrapText="1"/>
    </xf>
    <xf numFmtId="0" fontId="6" fillId="0" borderId="46" xfId="0" applyFont="1" applyBorder="1"/>
    <xf numFmtId="0" fontId="6" fillId="0" borderId="46" xfId="0" applyFont="1" applyBorder="1" applyAlignment="1">
      <alignment horizontal="center"/>
    </xf>
    <xf numFmtId="0" fontId="7" fillId="0" borderId="46" xfId="0" quotePrefix="1" applyFont="1" applyBorder="1" applyAlignment="1">
      <alignment horizontal="center" wrapText="1"/>
    </xf>
    <xf numFmtId="0" fontId="6" fillId="0" borderId="4" xfId="0" applyFont="1" applyBorder="1" applyAlignment="1">
      <alignment horizontal="center"/>
    </xf>
    <xf numFmtId="0" fontId="7" fillId="0" borderId="46" xfId="0" applyFont="1" applyBorder="1" applyAlignment="1">
      <alignment horizontal="center" wrapText="1"/>
    </xf>
    <xf numFmtId="0" fontId="6" fillId="0" borderId="3" xfId="0" applyFont="1" applyBorder="1" applyAlignment="1">
      <alignment horizontal="right" indent="4"/>
    </xf>
    <xf numFmtId="0" fontId="6" fillId="0" borderId="5" xfId="0" applyFont="1" applyBorder="1" applyAlignment="1">
      <alignment horizontal="right" indent="4"/>
    </xf>
    <xf numFmtId="0" fontId="6" fillId="0" borderId="48" xfId="0" applyFont="1" applyBorder="1"/>
    <xf numFmtId="0" fontId="6" fillId="0" borderId="49" xfId="0" applyFont="1" applyBorder="1"/>
    <xf numFmtId="0" fontId="6" fillId="0" borderId="50" xfId="0" applyFont="1" applyBorder="1"/>
    <xf numFmtId="0" fontId="6" fillId="0" borderId="51" xfId="0" applyFont="1" applyBorder="1"/>
    <xf numFmtId="0" fontId="6" fillId="0" borderId="49" xfId="0" applyFont="1" applyBorder="1" applyAlignment="1">
      <alignment horizontal="right"/>
    </xf>
    <xf numFmtId="0" fontId="6" fillId="0" borderId="51" xfId="0" applyFont="1" applyBorder="1" applyAlignment="1">
      <alignment horizontal="right"/>
    </xf>
    <xf numFmtId="0" fontId="6" fillId="0" borderId="53" xfId="0" applyFont="1" applyBorder="1"/>
    <xf numFmtId="0" fontId="8" fillId="0" borderId="46" xfId="0" applyFont="1" applyBorder="1" applyAlignment="1" applyProtection="1">
      <alignment horizontal="center"/>
      <protection locked="0"/>
    </xf>
    <xf numFmtId="0" fontId="8" fillId="0" borderId="47" xfId="0" applyFont="1" applyBorder="1" applyAlignment="1" applyProtection="1">
      <alignment horizontal="center"/>
      <protection locked="0"/>
    </xf>
    <xf numFmtId="0" fontId="6" fillId="0" borderId="46" xfId="0" applyFont="1" applyBorder="1" applyProtection="1">
      <protection locked="0"/>
    </xf>
    <xf numFmtId="0" fontId="7" fillId="0" borderId="46" xfId="0" applyFont="1" applyBorder="1" applyAlignment="1" applyProtection="1">
      <alignment wrapText="1"/>
      <protection locked="0"/>
    </xf>
    <xf numFmtId="0" fontId="6" fillId="0" borderId="4" xfId="0" applyFont="1" applyBorder="1" applyProtection="1">
      <protection locked="0"/>
    </xf>
    <xf numFmtId="0" fontId="6" fillId="0" borderId="47" xfId="0" applyFont="1" applyBorder="1" applyProtection="1">
      <protection locked="0"/>
    </xf>
    <xf numFmtId="0" fontId="6" fillId="0" borderId="6" xfId="0" applyFont="1" applyBorder="1" applyProtection="1">
      <protection locked="0"/>
    </xf>
    <xf numFmtId="0" fontId="6" fillId="0" borderId="23" xfId="0" applyFont="1" applyBorder="1" applyAlignment="1">
      <alignment horizontal="center"/>
    </xf>
    <xf numFmtId="0" fontId="6" fillId="0" borderId="54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55" xfId="0" applyFont="1" applyBorder="1" applyAlignment="1">
      <alignment horizontal="center"/>
    </xf>
    <xf numFmtId="0" fontId="6" fillId="0" borderId="56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9" fillId="2" borderId="0" xfId="0" applyFont="1" applyFill="1"/>
    <xf numFmtId="0" fontId="0" fillId="0" borderId="0" xfId="0" applyAlignment="1">
      <alignment horizontal="distributed" vertical="center"/>
    </xf>
    <xf numFmtId="0" fontId="11" fillId="0" borderId="0" xfId="1" applyFont="1">
      <alignment vertical="center"/>
    </xf>
    <xf numFmtId="0" fontId="10" fillId="0" borderId="6" xfId="1" applyBorder="1" applyAlignment="1" applyProtection="1">
      <alignment vertical="center"/>
      <protection locked="0"/>
    </xf>
    <xf numFmtId="0" fontId="1" fillId="0" borderId="57" xfId="0" applyFont="1" applyBorder="1" applyAlignment="1">
      <alignment horizontal="right" vertical="center" indent="1"/>
    </xf>
    <xf numFmtId="0" fontId="0" fillId="0" borderId="59" xfId="0" applyBorder="1" applyAlignment="1">
      <alignment vertical="center"/>
    </xf>
    <xf numFmtId="0" fontId="0" fillId="0" borderId="60" xfId="0" applyBorder="1" applyAlignment="1" applyProtection="1">
      <alignment vertical="center"/>
      <protection locked="0"/>
    </xf>
    <xf numFmtId="176" fontId="0" fillId="0" borderId="60" xfId="0" applyNumberFormat="1" applyBorder="1" applyAlignment="1">
      <alignment vertical="center"/>
    </xf>
    <xf numFmtId="176" fontId="0" fillId="0" borderId="61" xfId="0" applyNumberFormat="1" applyBorder="1" applyAlignment="1">
      <alignment vertical="center"/>
    </xf>
    <xf numFmtId="0" fontId="1" fillId="0" borderId="62" xfId="0" applyFont="1" applyBorder="1" applyAlignment="1">
      <alignment horizontal="right" vertical="center" indent="1"/>
    </xf>
    <xf numFmtId="0" fontId="0" fillId="0" borderId="63" xfId="0" applyBorder="1" applyAlignment="1">
      <alignment vertical="center"/>
    </xf>
    <xf numFmtId="0" fontId="0" fillId="0" borderId="64" xfId="0" applyBorder="1" applyAlignment="1">
      <alignment vertical="center"/>
    </xf>
    <xf numFmtId="0" fontId="0" fillId="0" borderId="65" xfId="0" applyBorder="1" applyAlignment="1" applyProtection="1">
      <alignment vertical="center"/>
      <protection locked="0"/>
    </xf>
    <xf numFmtId="176" fontId="0" fillId="0" borderId="65" xfId="0" applyNumberFormat="1" applyBorder="1" applyAlignment="1">
      <alignment vertical="center"/>
    </xf>
    <xf numFmtId="176" fontId="0" fillId="0" borderId="66" xfId="0" applyNumberFormat="1" applyBorder="1" applyAlignment="1">
      <alignment vertical="center"/>
    </xf>
    <xf numFmtId="0" fontId="0" fillId="0" borderId="58" xfId="0" applyBorder="1" applyAlignment="1">
      <alignment vertical="center" shrinkToFit="1"/>
    </xf>
    <xf numFmtId="0" fontId="6" fillId="0" borderId="0" xfId="0" applyFont="1"/>
    <xf numFmtId="0" fontId="6" fillId="0" borderId="51" xfId="0" applyFont="1" applyBorder="1" applyAlignment="1">
      <alignment wrapText="1"/>
    </xf>
    <xf numFmtId="0" fontId="6" fillId="0" borderId="53" xfId="0" applyFont="1" applyBorder="1" applyAlignment="1">
      <alignment wrapText="1"/>
    </xf>
    <xf numFmtId="0" fontId="6" fillId="0" borderId="51" xfId="0" applyFont="1" applyBorder="1"/>
    <xf numFmtId="0" fontId="6" fillId="0" borderId="53" xfId="0" applyFont="1" applyBorder="1"/>
    <xf numFmtId="0" fontId="6" fillId="0" borderId="50" xfId="0" applyFont="1" applyBorder="1"/>
    <xf numFmtId="0" fontId="6" fillId="0" borderId="52" xfId="0" applyFont="1" applyBorder="1"/>
  </cellXfs>
  <cellStyles count="2">
    <cellStyle name="ハイパーリンク" xfId="1" builtinId="8"/>
    <cellStyle name="標準" xfId="0" builtinId="0"/>
  </cellStyles>
  <dxfs count="6"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 patternType="solid">
          <fgColor auto="1"/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 patternType="mediumGray">
          <fgColor theme="5" tint="0.79998168889431442"/>
        </patternFill>
      </fill>
    </dxf>
    <dxf>
      <fill>
        <patternFill patternType="mediumGray">
          <fgColor theme="5" tint="0.79998168889431442"/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57150</xdr:colOff>
      <xdr:row>0</xdr:row>
      <xdr:rowOff>38100</xdr:rowOff>
    </xdr:from>
    <xdr:to>
      <xdr:col>8</xdr:col>
      <xdr:colOff>654049</xdr:colOff>
      <xdr:row>9</xdr:row>
      <xdr:rowOff>200024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5AE23CB-62D1-4FE9-AE90-8F30710E0C8C}"/>
            </a:ext>
          </a:extLst>
        </xdr:cNvPr>
        <xdr:cNvSpPr txBox="1"/>
      </xdr:nvSpPr>
      <xdr:spPr>
        <a:xfrm>
          <a:off x="3476625" y="38100"/>
          <a:ext cx="4711699" cy="3181349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/>
            <a:t>・最初にこのシートに入力してください</a:t>
          </a:r>
          <a:endParaRPr kumimoji="1" lang="en-US" altLang="ja-JP" sz="1100" b="1"/>
        </a:p>
        <a:p>
          <a:r>
            <a:rPr kumimoji="1" lang="ja-JP" altLang="en-US" sz="1100" b="1"/>
            <a:t>・入力項目は、以下の通りです。</a:t>
          </a:r>
          <a:endParaRPr kumimoji="1" lang="en-US" altLang="ja-JP" sz="1100" b="1"/>
        </a:p>
        <a:p>
          <a:r>
            <a:rPr kumimoji="1" lang="ja-JP" altLang="en-US" sz="1100" b="1"/>
            <a:t>　団体名、代表者氏名、</a:t>
          </a:r>
          <a:endParaRPr kumimoji="1" lang="en-US" altLang="ja-JP" sz="1100" b="1"/>
        </a:p>
        <a:p>
          <a:r>
            <a:rPr kumimoji="1" lang="ja-JP" altLang="en-US" sz="1100" b="1"/>
            <a:t>　連絡先（前日までの連絡先）、</a:t>
          </a:r>
          <a:endParaRPr kumimoji="1" lang="en-US" altLang="ja-JP" sz="1100" b="1"/>
        </a:p>
        <a:p>
          <a:r>
            <a:rPr kumimoji="1" lang="ja-JP" altLang="en-US" sz="1100" b="1"/>
            <a:t>　連絡先（当日に連絡可能な携帯電話等）、</a:t>
          </a:r>
          <a:endParaRPr kumimoji="1" lang="en-US" altLang="ja-JP" sz="1100" b="1"/>
        </a:p>
        <a:p>
          <a:r>
            <a:rPr kumimoji="1" lang="ja-JP" altLang="en-US" sz="1100" b="1"/>
            <a:t>　</a:t>
          </a:r>
          <a:r>
            <a:rPr kumimoji="1" lang="en-US" altLang="ja-JP" sz="1100" b="1"/>
            <a:t>e-mail</a:t>
          </a:r>
          <a:r>
            <a:rPr kumimoji="1" lang="ja-JP" altLang="en-US" sz="1100" b="1"/>
            <a:t> アドレス、種目ごとの申込クルー数</a:t>
          </a:r>
          <a:endParaRPr kumimoji="1" lang="en-US" altLang="ja-JP" sz="1100" b="1"/>
        </a:p>
        <a:p>
          <a:r>
            <a:rPr kumimoji="1" lang="ja-JP" altLang="en-US" sz="1100" b="1"/>
            <a:t>・</a:t>
          </a:r>
          <a:r>
            <a:rPr kumimoji="1" lang="ja-JP" altLang="en-US" sz="1100" b="1">
              <a:solidFill>
                <a:srgbClr val="FF0000"/>
              </a:solidFill>
            </a:rPr>
            <a:t>「クルー登録」シートに出漕者の情報を入力してください。</a:t>
          </a:r>
          <a:endParaRPr kumimoji="1" lang="en-US" altLang="ja-JP" sz="1100" b="1">
            <a:solidFill>
              <a:srgbClr val="FF0000"/>
            </a:solidFill>
          </a:endParaRPr>
        </a:p>
        <a:p>
          <a:r>
            <a:rPr kumimoji="1" lang="ja-JP" altLang="en-US" sz="1100" b="1"/>
            <a:t>・このファイルで、３０クルーまで申し込みできます。</a:t>
          </a:r>
          <a:endParaRPr kumimoji="1" lang="en-US" altLang="ja-JP" sz="1100" b="1"/>
        </a:p>
        <a:p>
          <a:r>
            <a:rPr kumimoji="1" lang="ja-JP" altLang="en-US" sz="1100" b="1"/>
            <a:t>　３０を超える場合は、ファイルを別に作成してください。</a:t>
          </a:r>
          <a:endParaRPr kumimoji="1" lang="en-US" altLang="ja-JP" sz="1100" b="1"/>
        </a:p>
        <a:p>
          <a:r>
            <a:rPr kumimoji="1" lang="ja-JP" altLang="en-US" sz="1100" b="1"/>
            <a:t>・ファイル名は”戸田レガッタ申込</a:t>
          </a:r>
          <a:r>
            <a:rPr kumimoji="1" lang="en-US" altLang="ja-JP" sz="1100" b="1"/>
            <a:t>(</a:t>
          </a:r>
          <a:r>
            <a:rPr kumimoji="1" lang="ja-JP" altLang="en-US" sz="1100" b="1"/>
            <a:t>○○○</a:t>
          </a:r>
          <a:r>
            <a:rPr kumimoji="1" lang="en-US" altLang="ja-JP" sz="1100" b="1"/>
            <a:t>)"</a:t>
          </a:r>
          <a:r>
            <a:rPr kumimoji="1" lang="ja-JP" altLang="en-US" sz="1100" b="1"/>
            <a:t>としてください。</a:t>
          </a:r>
          <a:endParaRPr kumimoji="1" lang="en-US" altLang="ja-JP" sz="1100" b="1"/>
        </a:p>
        <a:p>
          <a:r>
            <a:rPr kumimoji="1" lang="ja-JP" altLang="en-US" sz="1100" b="1"/>
            <a:t>　○○○は、団体名に置き換えてください（略称可）</a:t>
          </a:r>
          <a:endParaRPr kumimoji="1" lang="en-US" altLang="ja-JP" sz="1100" b="1"/>
        </a:p>
        <a:p>
          <a:r>
            <a:rPr kumimoji="1" lang="ja-JP" altLang="en-US" sz="1100" b="1"/>
            <a:t>　一団体で複数ファイルがある場合は、</a:t>
          </a:r>
          <a:endParaRPr kumimoji="1" lang="en-US" altLang="ja-JP" sz="1100" b="1"/>
        </a:p>
        <a:p>
          <a:r>
            <a:rPr kumimoji="1" lang="ja-JP" altLang="en-US" sz="1100" b="1"/>
            <a:t>　団体名の後に適宜 番号を振ってください。</a:t>
          </a:r>
          <a:endParaRPr kumimoji="1" lang="en-US" altLang="ja-JP" sz="1100" b="1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38100</xdr:colOff>
      <xdr:row>0</xdr:row>
      <xdr:rowOff>44450</xdr:rowOff>
    </xdr:from>
    <xdr:to>
      <xdr:col>15</xdr:col>
      <xdr:colOff>146050</xdr:colOff>
      <xdr:row>1</xdr:row>
      <xdr:rowOff>171450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942A40D3-E052-8906-96F0-BDA877598BE0}"/>
            </a:ext>
          </a:extLst>
        </xdr:cNvPr>
        <xdr:cNvSpPr/>
      </xdr:nvSpPr>
      <xdr:spPr>
        <a:xfrm>
          <a:off x="3727450" y="44450"/>
          <a:ext cx="7232650" cy="33655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 b="1"/>
            <a:t>クルー名は必ず入力してください。監督名、補欠は入力しなくてもかまいません。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ara.entry@gmail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6"/>
  <sheetViews>
    <sheetView showGridLines="0" tabSelected="1" workbookViewId="0">
      <selection activeCell="I23" sqref="I23"/>
    </sheetView>
  </sheetViews>
  <sheetFormatPr defaultRowHeight="18"/>
  <cols>
    <col min="2" max="2" width="35.75" customWidth="1"/>
  </cols>
  <sheetData>
    <row r="1" spans="1:7" ht="22.5">
      <c r="A1" s="1" t="s">
        <v>69</v>
      </c>
      <c r="B1" s="2" t="s">
        <v>19</v>
      </c>
    </row>
    <row r="2" spans="1:7">
      <c r="A2" s="3" t="s">
        <v>0</v>
      </c>
      <c r="B2" s="4" t="s">
        <v>70</v>
      </c>
    </row>
    <row r="3" spans="1:7">
      <c r="A3" s="90" t="s">
        <v>59</v>
      </c>
      <c r="B3" s="91" t="s">
        <v>60</v>
      </c>
    </row>
    <row r="4" spans="1:7" ht="32.15" customHeight="1">
      <c r="A4" s="6" t="s">
        <v>1</v>
      </c>
      <c r="B4" s="7"/>
    </row>
    <row r="5" spans="1:7" ht="32.15" customHeight="1">
      <c r="A5" s="8" t="s">
        <v>2</v>
      </c>
      <c r="B5" s="9"/>
    </row>
    <row r="6" spans="1:7" ht="32.15" customHeight="1">
      <c r="A6" s="8" t="s">
        <v>3</v>
      </c>
      <c r="B6" s="9"/>
    </row>
    <row r="7" spans="1:7" ht="32.15" customHeight="1">
      <c r="A7" s="10" t="s">
        <v>4</v>
      </c>
      <c r="B7" s="9"/>
    </row>
    <row r="8" spans="1:7" ht="32.15" customHeight="1">
      <c r="A8" s="11" t="s">
        <v>5</v>
      </c>
      <c r="B8" s="92"/>
    </row>
    <row r="9" spans="1:7">
      <c r="A9" s="5"/>
      <c r="B9" s="5"/>
    </row>
    <row r="10" spans="1:7" ht="18.5" thickBot="1"/>
    <row r="11" spans="1:7" ht="36">
      <c r="A11" s="12" t="s">
        <v>6</v>
      </c>
      <c r="B11" s="13" t="s">
        <v>7</v>
      </c>
      <c r="C11" s="14"/>
      <c r="D11" s="15" t="s">
        <v>8</v>
      </c>
      <c r="E11" s="16"/>
      <c r="F11" s="17" t="s">
        <v>9</v>
      </c>
    </row>
    <row r="12" spans="1:7">
      <c r="A12" s="30">
        <v>101</v>
      </c>
      <c r="B12" s="31" t="s">
        <v>10</v>
      </c>
      <c r="C12" s="32" t="s">
        <v>11</v>
      </c>
      <c r="D12" s="33"/>
      <c r="E12" s="34">
        <f>D12*F12</f>
        <v>0</v>
      </c>
      <c r="F12" s="35">
        <v>30000</v>
      </c>
      <c r="G12" t="s">
        <v>38</v>
      </c>
    </row>
    <row r="13" spans="1:7">
      <c r="A13" s="18">
        <v>102</v>
      </c>
      <c r="B13" s="19" t="s">
        <v>12</v>
      </c>
      <c r="C13" s="20" t="s">
        <v>11</v>
      </c>
      <c r="D13" s="21"/>
      <c r="E13" s="22">
        <f t="shared" ref="E13:E35" si="0">D13*F13</f>
        <v>0</v>
      </c>
      <c r="F13" s="23">
        <v>20000</v>
      </c>
      <c r="G13" t="s">
        <v>61</v>
      </c>
    </row>
    <row r="14" spans="1:7">
      <c r="A14" s="18">
        <v>103</v>
      </c>
      <c r="B14" s="19" t="s">
        <v>21</v>
      </c>
      <c r="C14" s="20" t="s">
        <v>11</v>
      </c>
      <c r="D14" s="21"/>
      <c r="E14" s="22">
        <f t="shared" si="0"/>
        <v>0</v>
      </c>
      <c r="F14" s="23">
        <v>20000</v>
      </c>
      <c r="G14" t="s">
        <v>39</v>
      </c>
    </row>
    <row r="15" spans="1:7">
      <c r="A15" s="18">
        <v>104</v>
      </c>
      <c r="B15" s="19" t="s">
        <v>20</v>
      </c>
      <c r="C15" s="20" t="s">
        <v>11</v>
      </c>
      <c r="D15" s="21"/>
      <c r="E15" s="22">
        <f t="shared" si="0"/>
        <v>0</v>
      </c>
      <c r="F15" s="23">
        <v>10000</v>
      </c>
      <c r="G15" t="s">
        <v>40</v>
      </c>
    </row>
    <row r="16" spans="1:7">
      <c r="A16" s="18">
        <v>105</v>
      </c>
      <c r="B16" s="19" t="s">
        <v>14</v>
      </c>
      <c r="C16" s="20" t="s">
        <v>11</v>
      </c>
      <c r="D16" s="21"/>
      <c r="E16" s="22">
        <f t="shared" si="0"/>
        <v>0</v>
      </c>
      <c r="F16" s="23">
        <v>10000</v>
      </c>
      <c r="G16" t="s">
        <v>41</v>
      </c>
    </row>
    <row r="17" spans="1:7">
      <c r="A17" s="24">
        <v>106</v>
      </c>
      <c r="B17" s="25" t="s">
        <v>15</v>
      </c>
      <c r="C17" s="26" t="s">
        <v>11</v>
      </c>
      <c r="D17" s="27"/>
      <c r="E17" s="28">
        <f t="shared" si="0"/>
        <v>0</v>
      </c>
      <c r="F17" s="29">
        <v>5000</v>
      </c>
      <c r="G17" t="s">
        <v>42</v>
      </c>
    </row>
    <row r="18" spans="1:7">
      <c r="A18" s="30">
        <v>107</v>
      </c>
      <c r="B18" s="31" t="s">
        <v>22</v>
      </c>
      <c r="C18" s="32" t="s">
        <v>11</v>
      </c>
      <c r="D18" s="33"/>
      <c r="E18" s="34">
        <f t="shared" si="0"/>
        <v>0</v>
      </c>
      <c r="F18" s="35">
        <v>20000</v>
      </c>
      <c r="G18" t="s">
        <v>43</v>
      </c>
    </row>
    <row r="19" spans="1:7">
      <c r="A19" s="93">
        <v>108</v>
      </c>
      <c r="B19" s="104" t="s">
        <v>64</v>
      </c>
      <c r="C19" s="94" t="s">
        <v>11</v>
      </c>
      <c r="D19" s="95"/>
      <c r="E19" s="96">
        <f t="shared" si="0"/>
        <v>0</v>
      </c>
      <c r="F19" s="97">
        <v>5000</v>
      </c>
      <c r="G19" t="s">
        <v>43</v>
      </c>
    </row>
    <row r="20" spans="1:7">
      <c r="A20" s="18">
        <v>109</v>
      </c>
      <c r="B20" s="19" t="s">
        <v>23</v>
      </c>
      <c r="C20" s="20" t="s">
        <v>11</v>
      </c>
      <c r="D20" s="21"/>
      <c r="E20" s="22">
        <f t="shared" si="0"/>
        <v>0</v>
      </c>
      <c r="F20" s="23">
        <v>10000</v>
      </c>
      <c r="G20" t="s">
        <v>44</v>
      </c>
    </row>
    <row r="21" spans="1:7">
      <c r="A21" s="98">
        <v>110</v>
      </c>
      <c r="B21" s="99" t="s">
        <v>65</v>
      </c>
      <c r="C21" s="100" t="s">
        <v>11</v>
      </c>
      <c r="D21" s="101"/>
      <c r="E21" s="102">
        <f t="shared" si="0"/>
        <v>0</v>
      </c>
      <c r="F21" s="103">
        <v>2000</v>
      </c>
      <c r="G21" t="s">
        <v>44</v>
      </c>
    </row>
    <row r="22" spans="1:7">
      <c r="A22" s="98">
        <v>111</v>
      </c>
      <c r="B22" s="99" t="s">
        <v>24</v>
      </c>
      <c r="C22" s="100" t="s">
        <v>11</v>
      </c>
      <c r="D22" s="101"/>
      <c r="E22" s="102">
        <f t="shared" si="0"/>
        <v>0</v>
      </c>
      <c r="F22" s="103">
        <v>5000</v>
      </c>
      <c r="G22" t="s">
        <v>45</v>
      </c>
    </row>
    <row r="23" spans="1:7" ht="18.5" thickBot="1">
      <c r="A23" s="46">
        <v>112</v>
      </c>
      <c r="B23" s="47" t="s">
        <v>66</v>
      </c>
      <c r="C23" s="48" t="s">
        <v>11</v>
      </c>
      <c r="D23" s="49"/>
      <c r="E23" s="50">
        <f t="shared" si="0"/>
        <v>0</v>
      </c>
      <c r="F23" s="51">
        <v>1000</v>
      </c>
      <c r="G23" t="s">
        <v>45</v>
      </c>
    </row>
    <row r="24" spans="1:7">
      <c r="A24" s="52">
        <v>201</v>
      </c>
      <c r="B24" s="53" t="s">
        <v>10</v>
      </c>
      <c r="C24" s="54" t="s">
        <v>16</v>
      </c>
      <c r="D24" s="55"/>
      <c r="E24" s="56">
        <f t="shared" si="0"/>
        <v>0</v>
      </c>
      <c r="F24" s="57">
        <v>30000</v>
      </c>
      <c r="G24" t="s">
        <v>46</v>
      </c>
    </row>
    <row r="25" spans="1:7">
      <c r="A25" s="18">
        <v>202</v>
      </c>
      <c r="B25" s="19" t="s">
        <v>17</v>
      </c>
      <c r="C25" s="36"/>
      <c r="D25" s="37"/>
      <c r="E25" s="38"/>
      <c r="F25" s="39"/>
      <c r="G25" t="s">
        <v>47</v>
      </c>
    </row>
    <row r="26" spans="1:7">
      <c r="A26" s="18">
        <v>203</v>
      </c>
      <c r="B26" s="19" t="s">
        <v>13</v>
      </c>
      <c r="C26" s="20" t="s">
        <v>16</v>
      </c>
      <c r="D26" s="21"/>
      <c r="E26" s="22">
        <f t="shared" si="0"/>
        <v>0</v>
      </c>
      <c r="F26" s="23">
        <v>20000</v>
      </c>
      <c r="G26" t="s">
        <v>48</v>
      </c>
    </row>
    <row r="27" spans="1:7">
      <c r="A27" s="18">
        <v>204</v>
      </c>
      <c r="B27" s="19" t="s">
        <v>20</v>
      </c>
      <c r="C27" s="20" t="s">
        <v>16</v>
      </c>
      <c r="D27" s="21"/>
      <c r="E27" s="22">
        <f t="shared" si="0"/>
        <v>0</v>
      </c>
      <c r="F27" s="23">
        <v>10000</v>
      </c>
      <c r="G27" t="s">
        <v>49</v>
      </c>
    </row>
    <row r="28" spans="1:7">
      <c r="A28" s="18">
        <v>205</v>
      </c>
      <c r="B28" s="19" t="s">
        <v>14</v>
      </c>
      <c r="C28" s="20" t="s">
        <v>16</v>
      </c>
      <c r="D28" s="21"/>
      <c r="E28" s="22">
        <f t="shared" si="0"/>
        <v>0</v>
      </c>
      <c r="F28" s="23">
        <v>10000</v>
      </c>
      <c r="G28" t="s">
        <v>50</v>
      </c>
    </row>
    <row r="29" spans="1:7">
      <c r="A29" s="24">
        <v>206</v>
      </c>
      <c r="B29" s="25" t="s">
        <v>15</v>
      </c>
      <c r="C29" s="26" t="s">
        <v>16</v>
      </c>
      <c r="D29" s="27"/>
      <c r="E29" s="28">
        <f t="shared" si="0"/>
        <v>0</v>
      </c>
      <c r="F29" s="29">
        <v>5000</v>
      </c>
      <c r="G29" t="s">
        <v>51</v>
      </c>
    </row>
    <row r="30" spans="1:7">
      <c r="A30" s="30">
        <v>207</v>
      </c>
      <c r="B30" s="31" t="s">
        <v>25</v>
      </c>
      <c r="C30" s="32" t="s">
        <v>16</v>
      </c>
      <c r="D30" s="33"/>
      <c r="E30" s="34">
        <f t="shared" si="0"/>
        <v>0</v>
      </c>
      <c r="F30" s="35">
        <v>20000</v>
      </c>
      <c r="G30" t="s">
        <v>52</v>
      </c>
    </row>
    <row r="31" spans="1:7">
      <c r="A31" s="93">
        <v>208</v>
      </c>
      <c r="B31" s="104" t="s">
        <v>67</v>
      </c>
      <c r="C31" s="94" t="s">
        <v>16</v>
      </c>
      <c r="D31" s="95"/>
      <c r="E31" s="96">
        <v>0</v>
      </c>
      <c r="F31" s="97">
        <v>5000</v>
      </c>
      <c r="G31" t="s">
        <v>52</v>
      </c>
    </row>
    <row r="32" spans="1:7">
      <c r="A32" s="18">
        <v>209</v>
      </c>
      <c r="B32" s="19" t="s">
        <v>26</v>
      </c>
      <c r="C32" s="20" t="s">
        <v>16</v>
      </c>
      <c r="D32" s="21"/>
      <c r="E32" s="22">
        <f t="shared" si="0"/>
        <v>0</v>
      </c>
      <c r="F32" s="23">
        <v>10000</v>
      </c>
      <c r="G32" t="s">
        <v>53</v>
      </c>
    </row>
    <row r="33" spans="1:7">
      <c r="A33" s="98">
        <v>210</v>
      </c>
      <c r="B33" s="99" t="s">
        <v>68</v>
      </c>
      <c r="C33" s="100" t="s">
        <v>16</v>
      </c>
      <c r="D33" s="101"/>
      <c r="E33" s="102">
        <v>0</v>
      </c>
      <c r="F33" s="103">
        <v>2000</v>
      </c>
      <c r="G33" t="s">
        <v>53</v>
      </c>
    </row>
    <row r="34" spans="1:7">
      <c r="A34" s="98">
        <v>211</v>
      </c>
      <c r="B34" s="99" t="s">
        <v>24</v>
      </c>
      <c r="C34" s="100" t="s">
        <v>16</v>
      </c>
      <c r="D34" s="101"/>
      <c r="E34" s="102">
        <v>0</v>
      </c>
      <c r="F34" s="103">
        <v>5000</v>
      </c>
      <c r="G34" t="s">
        <v>54</v>
      </c>
    </row>
    <row r="35" spans="1:7">
      <c r="A35" s="24">
        <v>212</v>
      </c>
      <c r="B35" s="25" t="s">
        <v>66</v>
      </c>
      <c r="C35" s="26" t="s">
        <v>16</v>
      </c>
      <c r="D35" s="27"/>
      <c r="E35" s="28">
        <f t="shared" si="0"/>
        <v>0</v>
      </c>
      <c r="F35" s="29">
        <v>1000</v>
      </c>
      <c r="G35" t="s">
        <v>54</v>
      </c>
    </row>
    <row r="36" spans="1:7" ht="18.5" thickBot="1">
      <c r="A36" s="40"/>
      <c r="B36" s="41"/>
      <c r="C36" s="42" t="s">
        <v>18</v>
      </c>
      <c r="D36" s="43">
        <f>SUM(D12:D24,D26:D35)</f>
        <v>0</v>
      </c>
      <c r="E36" s="44">
        <f>SUM(E12:E35)</f>
        <v>0</v>
      </c>
      <c r="F36" s="45"/>
    </row>
  </sheetData>
  <phoneticPr fontId="3"/>
  <conditionalFormatting sqref="B4:B8 D12:D35">
    <cfRule type="containsBlanks" dxfId="5" priority="4">
      <formula>LEN(TRIM(B4))=0</formula>
    </cfRule>
  </conditionalFormatting>
  <hyperlinks>
    <hyperlink ref="B3" r:id="rId1" xr:uid="{00000000-0004-0000-0000-000000000000}"/>
  </hyperlinks>
  <printOptions horizontalCentered="1"/>
  <pageMargins left="0.19685039370078741" right="0.19685039370078741" top="0.19685039370078741" bottom="0.19685039370078741" header="0.19685039370078741" footer="0.19685039370078741"/>
  <pageSetup paperSize="9" scale="84" orientation="landscape" horizontalDpi="4294967293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37"/>
  <sheetViews>
    <sheetView showGridLines="0" workbookViewId="0">
      <pane xSplit="5" ySplit="7" topLeftCell="F8" activePane="bottomRight" state="frozen"/>
      <selection pane="topRight" activeCell="F1" sqref="F1"/>
      <selection pane="bottomLeft" activeCell="A8" sqref="A8"/>
      <selection pane="bottomRight" activeCell="H4" sqref="H4"/>
    </sheetView>
  </sheetViews>
  <sheetFormatPr defaultColWidth="0" defaultRowHeight="16.5"/>
  <cols>
    <col min="1" max="1" width="9.25" style="58" bestFit="1" customWidth="1"/>
    <col min="2" max="2" width="6" style="58" customWidth="1"/>
    <col min="3" max="3" width="9" style="58" customWidth="1"/>
    <col min="4" max="7" width="12.08203125" style="58" customWidth="1"/>
    <col min="8" max="18" width="8.6640625" style="58" customWidth="1"/>
    <col min="19" max="19" width="14.75" style="58" hidden="1" customWidth="1"/>
    <col min="20" max="20" width="6.5" style="58" hidden="1" customWidth="1"/>
    <col min="21" max="21" width="5.08203125" style="58" hidden="1" customWidth="1"/>
    <col min="22" max="22" width="14.75" style="58" hidden="1" customWidth="1"/>
    <col min="23" max="23" width="5" style="58" hidden="1" customWidth="1"/>
    <col min="24" max="24" width="6" style="58" hidden="1" customWidth="1"/>
    <col min="25" max="25" width="5.9140625" style="58" hidden="1" customWidth="1"/>
    <col min="26" max="26" width="14.75" style="58" hidden="1" customWidth="1"/>
    <col min="27" max="16380" width="14.75" style="58" customWidth="1"/>
    <col min="16381" max="16381" width="4" style="58" customWidth="1"/>
    <col min="16382" max="16382" width="2.75" style="58" customWidth="1"/>
    <col min="16383" max="16383" width="4.75" style="58" customWidth="1"/>
    <col min="16384" max="16384" width="7.25" style="58" customWidth="1"/>
  </cols>
  <sheetData>
    <row r="1" spans="1:24">
      <c r="A1" s="58" t="str">
        <f>大会申込!A1</f>
        <v>第76回</v>
      </c>
      <c r="B1" s="58" t="str">
        <f>大会申込!B1</f>
        <v>戸田レガッタ 申込</v>
      </c>
    </row>
    <row r="2" spans="1:24">
      <c r="A2" s="58" t="s">
        <v>27</v>
      </c>
      <c r="B2" s="105" t="str">
        <f>IF(大会申込!B4&gt;0,大会申込!B4,"")</f>
        <v/>
      </c>
      <c r="C2" s="105"/>
      <c r="D2" s="105"/>
    </row>
    <row r="3" spans="1:24">
      <c r="F3" s="89" t="s">
        <v>58</v>
      </c>
      <c r="G3" s="89"/>
      <c r="H3" s="89"/>
      <c r="I3" s="89"/>
    </row>
    <row r="4" spans="1:24">
      <c r="A4" s="68"/>
      <c r="B4" s="69"/>
      <c r="C4" s="69"/>
      <c r="D4" s="69"/>
      <c r="E4" s="72" t="s">
        <v>55</v>
      </c>
      <c r="F4" s="59" t="s">
        <v>31</v>
      </c>
      <c r="G4" s="60" t="s">
        <v>34</v>
      </c>
      <c r="H4" s="82"/>
      <c r="I4" s="83"/>
      <c r="J4" s="83"/>
      <c r="K4" s="83"/>
      <c r="L4" s="83"/>
      <c r="M4" s="83"/>
      <c r="N4" s="83"/>
      <c r="O4" s="83"/>
      <c r="P4" s="83"/>
      <c r="Q4" s="83"/>
      <c r="R4" s="84"/>
    </row>
    <row r="5" spans="1:24">
      <c r="A5" s="70"/>
      <c r="B5" s="71"/>
      <c r="C5" s="71"/>
      <c r="D5" s="71"/>
      <c r="E5" s="73" t="s">
        <v>56</v>
      </c>
      <c r="F5" s="62" t="s">
        <v>31</v>
      </c>
      <c r="G5" s="63" t="s">
        <v>35</v>
      </c>
      <c r="H5" s="85"/>
      <c r="I5" s="86"/>
      <c r="J5" s="86"/>
      <c r="K5" s="86"/>
      <c r="L5" s="86"/>
      <c r="M5" s="86"/>
      <c r="N5" s="87"/>
      <c r="O5" s="62"/>
      <c r="P5" s="85"/>
      <c r="Q5" s="86"/>
      <c r="R5" s="88"/>
    </row>
    <row r="6" spans="1:24" ht="18.75" customHeight="1">
      <c r="A6" s="110" t="s">
        <v>37</v>
      </c>
      <c r="B6" s="106" t="s">
        <v>36</v>
      </c>
      <c r="C6" s="108" t="s">
        <v>28</v>
      </c>
      <c r="D6" s="108" t="s">
        <v>29</v>
      </c>
      <c r="E6" s="73" t="s">
        <v>62</v>
      </c>
      <c r="F6" s="62" t="s">
        <v>57</v>
      </c>
      <c r="G6" s="63">
        <v>3</v>
      </c>
      <c r="H6" s="65">
        <v>2</v>
      </c>
      <c r="I6" s="65" t="s">
        <v>35</v>
      </c>
      <c r="J6" s="62" t="s">
        <v>63</v>
      </c>
      <c r="K6" s="85"/>
      <c r="L6" s="86"/>
      <c r="M6" s="86"/>
      <c r="N6" s="87"/>
      <c r="O6" s="62"/>
      <c r="P6" s="62"/>
      <c r="Q6" s="85"/>
      <c r="R6" s="88"/>
    </row>
    <row r="7" spans="1:24">
      <c r="A7" s="111"/>
      <c r="B7" s="107"/>
      <c r="C7" s="109"/>
      <c r="D7" s="109"/>
      <c r="E7" s="74" t="s">
        <v>30</v>
      </c>
      <c r="F7" s="62" t="s">
        <v>31</v>
      </c>
      <c r="G7" s="63">
        <v>7</v>
      </c>
      <c r="H7" s="65">
        <v>6</v>
      </c>
      <c r="I7" s="63">
        <v>5</v>
      </c>
      <c r="J7" s="65">
        <v>4</v>
      </c>
      <c r="K7" s="63">
        <v>3</v>
      </c>
      <c r="L7" s="65">
        <v>2</v>
      </c>
      <c r="M7" s="62" t="s">
        <v>35</v>
      </c>
      <c r="N7" s="62" t="s">
        <v>32</v>
      </c>
      <c r="O7" s="62" t="s">
        <v>33</v>
      </c>
      <c r="P7" s="62" t="s">
        <v>33</v>
      </c>
      <c r="Q7" s="62" t="s">
        <v>33</v>
      </c>
      <c r="R7" s="64" t="s">
        <v>33</v>
      </c>
    </row>
    <row r="8" spans="1:24">
      <c r="A8" s="66">
        <v>1</v>
      </c>
      <c r="B8" s="75"/>
      <c r="C8" s="61" t="str">
        <f>IF(B8&gt;0,VLOOKUP(B8,大会申込!$A$12:$G$35,7,FALSE),"")</f>
        <v/>
      </c>
      <c r="D8" s="77"/>
      <c r="E8" s="77"/>
      <c r="F8" s="77"/>
      <c r="G8" s="78"/>
      <c r="H8" s="77"/>
      <c r="I8" s="77"/>
      <c r="J8" s="77"/>
      <c r="K8" s="77"/>
      <c r="L8" s="77"/>
      <c r="M8" s="77"/>
      <c r="N8" s="77"/>
      <c r="O8" s="77"/>
      <c r="P8" s="77"/>
      <c r="Q8" s="77"/>
      <c r="R8" s="79"/>
      <c r="T8" s="58">
        <f>VALUE(IF(B8&gt;0,RIGHT(B8,2),0))</f>
        <v>0</v>
      </c>
      <c r="U8" s="58" t="str">
        <f>IFERROR(IF(T8="","",VLOOKUP(T8,$W$8:$X$19,2,FALSE)),"")</f>
        <v/>
      </c>
      <c r="W8" s="58">
        <v>1</v>
      </c>
      <c r="X8" s="58">
        <v>9</v>
      </c>
    </row>
    <row r="9" spans="1:24">
      <c r="A9" s="66">
        <v>2</v>
      </c>
      <c r="B9" s="75"/>
      <c r="C9" s="61" t="str">
        <f>IF(B9&gt;0,VLOOKUP(B9,大会申込!$A$12:$G$35,7,FALSE),"")</f>
        <v/>
      </c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9"/>
      <c r="T9" s="58">
        <f t="shared" ref="T9:T37" si="0">VALUE(IF(B9&gt;0,RIGHT(B9,2),0))</f>
        <v>0</v>
      </c>
      <c r="U9" s="58" t="str">
        <f t="shared" ref="U9:U37" si="1">IFERROR(IF(T9="","",VLOOKUP(T9,$W$8:$X$19,2,FALSE)),"")</f>
        <v/>
      </c>
      <c r="W9" s="58">
        <v>2</v>
      </c>
      <c r="X9" s="58">
        <v>5</v>
      </c>
    </row>
    <row r="10" spans="1:24">
      <c r="A10" s="66">
        <v>3</v>
      </c>
      <c r="B10" s="75"/>
      <c r="C10" s="61" t="str">
        <f>IF(B10&gt;0,VLOOKUP(B10,大会申込!$A$12:$G$35,7,FALSE),"")</f>
        <v/>
      </c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9"/>
      <c r="T10" s="58">
        <f t="shared" si="0"/>
        <v>0</v>
      </c>
      <c r="U10" s="58" t="str">
        <f t="shared" si="1"/>
        <v/>
      </c>
      <c r="W10" s="58">
        <v>3</v>
      </c>
      <c r="X10" s="58">
        <v>4</v>
      </c>
    </row>
    <row r="11" spans="1:24">
      <c r="A11" s="66">
        <v>4</v>
      </c>
      <c r="B11" s="75"/>
      <c r="C11" s="61" t="str">
        <f>IF(B11&gt;0,VLOOKUP(B11,大会申込!$A$12:$G$35,7,FALSE),"")</f>
        <v/>
      </c>
      <c r="D11" s="77"/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77"/>
      <c r="P11" s="77"/>
      <c r="Q11" s="77"/>
      <c r="R11" s="79"/>
      <c r="T11" s="58">
        <f t="shared" si="0"/>
        <v>0</v>
      </c>
      <c r="U11" s="58" t="str">
        <f t="shared" si="1"/>
        <v/>
      </c>
      <c r="W11" s="58">
        <v>4</v>
      </c>
      <c r="X11" s="58">
        <v>2</v>
      </c>
    </row>
    <row r="12" spans="1:24">
      <c r="A12" s="66">
        <v>5</v>
      </c>
      <c r="B12" s="75"/>
      <c r="C12" s="61" t="str">
        <f>IF(B12&gt;0,VLOOKUP(B12,大会申込!$A$12:$G$35,7,FALSE),"")</f>
        <v/>
      </c>
      <c r="D12" s="77"/>
      <c r="E12" s="77"/>
      <c r="F12" s="77"/>
      <c r="G12" s="77"/>
      <c r="H12" s="77"/>
      <c r="I12" s="77"/>
      <c r="J12" s="77"/>
      <c r="K12" s="77"/>
      <c r="L12" s="77"/>
      <c r="M12" s="77"/>
      <c r="N12" s="77"/>
      <c r="O12" s="77"/>
      <c r="P12" s="77"/>
      <c r="Q12" s="77"/>
      <c r="R12" s="79"/>
      <c r="T12" s="58">
        <f t="shared" si="0"/>
        <v>0</v>
      </c>
      <c r="U12" s="58" t="str">
        <f t="shared" si="1"/>
        <v/>
      </c>
      <c r="W12" s="58">
        <v>5</v>
      </c>
      <c r="X12" s="58">
        <v>2</v>
      </c>
    </row>
    <row r="13" spans="1:24">
      <c r="A13" s="66">
        <v>6</v>
      </c>
      <c r="B13" s="75"/>
      <c r="C13" s="61" t="str">
        <f>IF(B13&gt;0,VLOOKUP(B13,大会申込!$A$12:$G$35,7,FALSE),"")</f>
        <v/>
      </c>
      <c r="D13" s="77"/>
      <c r="E13" s="77"/>
      <c r="F13" s="77"/>
      <c r="G13" s="77"/>
      <c r="H13" s="77"/>
      <c r="I13" s="77"/>
      <c r="J13" s="77"/>
      <c r="K13" s="77"/>
      <c r="L13" s="77"/>
      <c r="M13" s="77"/>
      <c r="N13" s="77"/>
      <c r="O13" s="77"/>
      <c r="P13" s="77"/>
      <c r="Q13" s="77"/>
      <c r="R13" s="79"/>
      <c r="T13" s="58">
        <f t="shared" si="0"/>
        <v>0</v>
      </c>
      <c r="U13" s="58" t="str">
        <f t="shared" si="1"/>
        <v/>
      </c>
      <c r="W13" s="58">
        <v>6</v>
      </c>
      <c r="X13" s="58">
        <v>1</v>
      </c>
    </row>
    <row r="14" spans="1:24">
      <c r="A14" s="66">
        <v>7</v>
      </c>
      <c r="B14" s="75"/>
      <c r="C14" s="61" t="str">
        <f>IF(B14&gt;0,VLOOKUP(B14,大会申込!$A$12:$G$35,7,FALSE),"")</f>
        <v/>
      </c>
      <c r="D14" s="77"/>
      <c r="E14" s="77"/>
      <c r="F14" s="77"/>
      <c r="G14" s="77"/>
      <c r="H14" s="77"/>
      <c r="I14" s="77"/>
      <c r="J14" s="77"/>
      <c r="K14" s="77"/>
      <c r="L14" s="77"/>
      <c r="M14" s="77"/>
      <c r="N14" s="77"/>
      <c r="O14" s="77"/>
      <c r="P14" s="77"/>
      <c r="Q14" s="77"/>
      <c r="R14" s="79"/>
      <c r="T14" s="58">
        <f t="shared" si="0"/>
        <v>0</v>
      </c>
      <c r="U14" s="58" t="str">
        <f t="shared" si="1"/>
        <v/>
      </c>
      <c r="W14" s="58">
        <v>7</v>
      </c>
      <c r="X14" s="58">
        <v>5</v>
      </c>
    </row>
    <row r="15" spans="1:24">
      <c r="A15" s="66">
        <v>8</v>
      </c>
      <c r="B15" s="75"/>
      <c r="C15" s="61" t="str">
        <f>IF(B15&gt;0,VLOOKUP(B15,大会申込!$A$12:$G$35,7,FALSE),"")</f>
        <v/>
      </c>
      <c r="D15" s="77"/>
      <c r="E15" s="77"/>
      <c r="F15" s="77"/>
      <c r="G15" s="77"/>
      <c r="H15" s="77"/>
      <c r="I15" s="77"/>
      <c r="J15" s="77"/>
      <c r="K15" s="77"/>
      <c r="L15" s="77"/>
      <c r="M15" s="77"/>
      <c r="N15" s="77"/>
      <c r="O15" s="77"/>
      <c r="P15" s="77"/>
      <c r="Q15" s="77"/>
      <c r="R15" s="79"/>
      <c r="T15" s="58">
        <f t="shared" si="0"/>
        <v>0</v>
      </c>
      <c r="U15" s="58" t="str">
        <f t="shared" si="1"/>
        <v/>
      </c>
      <c r="W15" s="58">
        <v>8</v>
      </c>
      <c r="X15" s="58">
        <v>5</v>
      </c>
    </row>
    <row r="16" spans="1:24">
      <c r="A16" s="66">
        <v>9</v>
      </c>
      <c r="B16" s="75"/>
      <c r="C16" s="61" t="str">
        <f>IF(B16&gt;0,VLOOKUP(B16,大会申込!$A$12:$G$35,7,FALSE),"")</f>
        <v/>
      </c>
      <c r="D16" s="77"/>
      <c r="E16" s="77"/>
      <c r="F16" s="77"/>
      <c r="G16" s="77"/>
      <c r="H16" s="77"/>
      <c r="I16" s="77"/>
      <c r="J16" s="77"/>
      <c r="K16" s="77"/>
      <c r="L16" s="77"/>
      <c r="M16" s="77"/>
      <c r="N16" s="77"/>
      <c r="O16" s="77"/>
      <c r="P16" s="77"/>
      <c r="Q16" s="77"/>
      <c r="R16" s="79"/>
      <c r="T16" s="58">
        <f t="shared" si="0"/>
        <v>0</v>
      </c>
      <c r="U16" s="58" t="str">
        <f t="shared" si="1"/>
        <v/>
      </c>
      <c r="W16" s="58">
        <v>9</v>
      </c>
      <c r="X16" s="58">
        <v>2</v>
      </c>
    </row>
    <row r="17" spans="1:24">
      <c r="A17" s="66">
        <v>10</v>
      </c>
      <c r="B17" s="75"/>
      <c r="C17" s="61" t="str">
        <f>IF(B17&gt;0,VLOOKUP(B17,大会申込!$A$12:$G$35,7,FALSE),"")</f>
        <v/>
      </c>
      <c r="D17" s="77"/>
      <c r="E17" s="77"/>
      <c r="F17" s="77"/>
      <c r="G17" s="77"/>
      <c r="H17" s="77"/>
      <c r="I17" s="77"/>
      <c r="J17" s="77"/>
      <c r="K17" s="77"/>
      <c r="L17" s="77"/>
      <c r="M17" s="77"/>
      <c r="N17" s="77"/>
      <c r="O17" s="77"/>
      <c r="P17" s="77"/>
      <c r="Q17" s="77"/>
      <c r="R17" s="79"/>
      <c r="T17" s="58">
        <f t="shared" si="0"/>
        <v>0</v>
      </c>
      <c r="U17" s="58" t="str">
        <f t="shared" si="1"/>
        <v/>
      </c>
      <c r="W17" s="58">
        <v>10</v>
      </c>
      <c r="X17" s="58">
        <v>2</v>
      </c>
    </row>
    <row r="18" spans="1:24">
      <c r="A18" s="66">
        <v>11</v>
      </c>
      <c r="B18" s="75"/>
      <c r="C18" s="61" t="str">
        <f>IF(B18&gt;0,VLOOKUP(B18,大会申込!$A$12:$G$35,7,FALSE),"")</f>
        <v/>
      </c>
      <c r="D18" s="77"/>
      <c r="E18" s="77"/>
      <c r="F18" s="77"/>
      <c r="G18" s="77"/>
      <c r="H18" s="77"/>
      <c r="I18" s="77"/>
      <c r="J18" s="77"/>
      <c r="K18" s="77"/>
      <c r="L18" s="77"/>
      <c r="M18" s="77"/>
      <c r="N18" s="77"/>
      <c r="O18" s="77"/>
      <c r="P18" s="77"/>
      <c r="Q18" s="77"/>
      <c r="R18" s="79"/>
      <c r="T18" s="58">
        <f t="shared" si="0"/>
        <v>0</v>
      </c>
      <c r="U18" s="58" t="str">
        <f t="shared" si="1"/>
        <v/>
      </c>
      <c r="W18" s="58">
        <v>11</v>
      </c>
      <c r="X18" s="58">
        <v>1</v>
      </c>
    </row>
    <row r="19" spans="1:24">
      <c r="A19" s="66">
        <v>12</v>
      </c>
      <c r="B19" s="75"/>
      <c r="C19" s="61" t="str">
        <f>IF(B19&gt;0,VLOOKUP(B19,大会申込!$A$12:$G$35,7,FALSE),"")</f>
        <v/>
      </c>
      <c r="D19" s="77"/>
      <c r="E19" s="77"/>
      <c r="F19" s="77"/>
      <c r="G19" s="77"/>
      <c r="H19" s="77"/>
      <c r="I19" s="77"/>
      <c r="J19" s="77"/>
      <c r="K19" s="77"/>
      <c r="L19" s="77"/>
      <c r="M19" s="77"/>
      <c r="N19" s="77"/>
      <c r="O19" s="77"/>
      <c r="P19" s="77"/>
      <c r="Q19" s="77"/>
      <c r="R19" s="79"/>
      <c r="T19" s="58">
        <f t="shared" si="0"/>
        <v>0</v>
      </c>
      <c r="U19" s="58" t="str">
        <f t="shared" si="1"/>
        <v/>
      </c>
      <c r="W19" s="58">
        <v>12</v>
      </c>
      <c r="X19" s="58">
        <v>1</v>
      </c>
    </row>
    <row r="20" spans="1:24">
      <c r="A20" s="66">
        <v>13</v>
      </c>
      <c r="B20" s="75"/>
      <c r="C20" s="61" t="str">
        <f>IF(B20&gt;0,VLOOKUP(B20,大会申込!$A$12:$G$35,7,FALSE),"")</f>
        <v/>
      </c>
      <c r="D20" s="77"/>
      <c r="E20" s="77"/>
      <c r="F20" s="77"/>
      <c r="G20" s="77"/>
      <c r="H20" s="77"/>
      <c r="I20" s="77"/>
      <c r="J20" s="77"/>
      <c r="K20" s="77"/>
      <c r="L20" s="77"/>
      <c r="M20" s="77"/>
      <c r="N20" s="77"/>
      <c r="O20" s="77"/>
      <c r="P20" s="77"/>
      <c r="Q20" s="77"/>
      <c r="R20" s="79"/>
      <c r="T20" s="58">
        <f t="shared" si="0"/>
        <v>0</v>
      </c>
      <c r="U20" s="58" t="str">
        <f t="shared" si="1"/>
        <v/>
      </c>
    </row>
    <row r="21" spans="1:24">
      <c r="A21" s="66">
        <v>14</v>
      </c>
      <c r="B21" s="75"/>
      <c r="C21" s="61" t="str">
        <f>IF(B21&gt;0,VLOOKUP(B21,大会申込!$A$12:$G$35,7,FALSE),"")</f>
        <v/>
      </c>
      <c r="D21" s="77"/>
      <c r="E21" s="77"/>
      <c r="F21" s="77"/>
      <c r="G21" s="77"/>
      <c r="H21" s="77"/>
      <c r="I21" s="77"/>
      <c r="J21" s="77"/>
      <c r="K21" s="77"/>
      <c r="L21" s="77"/>
      <c r="M21" s="77"/>
      <c r="N21" s="77"/>
      <c r="O21" s="77"/>
      <c r="P21" s="77"/>
      <c r="Q21" s="77"/>
      <c r="R21" s="79"/>
      <c r="T21" s="58">
        <f t="shared" si="0"/>
        <v>0</v>
      </c>
      <c r="U21" s="58" t="str">
        <f t="shared" si="1"/>
        <v/>
      </c>
    </row>
    <row r="22" spans="1:24">
      <c r="A22" s="66">
        <v>15</v>
      </c>
      <c r="B22" s="75"/>
      <c r="C22" s="61" t="str">
        <f>IF(B22&gt;0,VLOOKUP(B22,大会申込!$A$12:$G$35,7,FALSE),"")</f>
        <v/>
      </c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/>
      <c r="R22" s="79"/>
      <c r="T22" s="58">
        <f t="shared" si="0"/>
        <v>0</v>
      </c>
      <c r="U22" s="58" t="str">
        <f t="shared" si="1"/>
        <v/>
      </c>
    </row>
    <row r="23" spans="1:24">
      <c r="A23" s="66">
        <v>16</v>
      </c>
      <c r="B23" s="75"/>
      <c r="C23" s="61" t="str">
        <f>IF(B23&gt;0,VLOOKUP(B23,大会申込!$A$12:$G$35,7,FALSE),"")</f>
        <v/>
      </c>
      <c r="D23" s="77"/>
      <c r="E23" s="77"/>
      <c r="F23" s="77"/>
      <c r="G23" s="77"/>
      <c r="H23" s="77"/>
      <c r="I23" s="77"/>
      <c r="J23" s="77"/>
      <c r="K23" s="77"/>
      <c r="L23" s="77"/>
      <c r="M23" s="77"/>
      <c r="N23" s="77"/>
      <c r="O23" s="77"/>
      <c r="P23" s="77"/>
      <c r="Q23" s="77"/>
      <c r="R23" s="79"/>
      <c r="T23" s="58">
        <f t="shared" si="0"/>
        <v>0</v>
      </c>
      <c r="U23" s="58" t="str">
        <f t="shared" si="1"/>
        <v/>
      </c>
    </row>
    <row r="24" spans="1:24">
      <c r="A24" s="66">
        <v>17</v>
      </c>
      <c r="B24" s="75"/>
      <c r="C24" s="61" t="str">
        <f>IF(B24&gt;0,VLOOKUP(B24,大会申込!$A$12:$G$35,7,FALSE),"")</f>
        <v/>
      </c>
      <c r="D24" s="77"/>
      <c r="E24" s="77"/>
      <c r="F24" s="77"/>
      <c r="G24" s="77"/>
      <c r="H24" s="77"/>
      <c r="I24" s="77"/>
      <c r="J24" s="77"/>
      <c r="K24" s="77"/>
      <c r="L24" s="77"/>
      <c r="M24" s="77"/>
      <c r="N24" s="77"/>
      <c r="O24" s="77"/>
      <c r="P24" s="77"/>
      <c r="Q24" s="77"/>
      <c r="R24" s="79"/>
      <c r="T24" s="58">
        <f t="shared" si="0"/>
        <v>0</v>
      </c>
      <c r="U24" s="58" t="str">
        <f t="shared" si="1"/>
        <v/>
      </c>
    </row>
    <row r="25" spans="1:24">
      <c r="A25" s="66">
        <v>18</v>
      </c>
      <c r="B25" s="75"/>
      <c r="C25" s="61" t="str">
        <f>IF(B25&gt;0,VLOOKUP(B25,大会申込!$A$12:$G$35,7,FALSE),"")</f>
        <v/>
      </c>
      <c r="D25" s="77"/>
      <c r="E25" s="77"/>
      <c r="F25" s="77"/>
      <c r="G25" s="77"/>
      <c r="H25" s="77"/>
      <c r="I25" s="77"/>
      <c r="J25" s="77"/>
      <c r="K25" s="77"/>
      <c r="L25" s="77"/>
      <c r="M25" s="77"/>
      <c r="N25" s="77"/>
      <c r="O25" s="77"/>
      <c r="P25" s="77"/>
      <c r="Q25" s="77"/>
      <c r="R25" s="79"/>
      <c r="T25" s="58">
        <f t="shared" si="0"/>
        <v>0</v>
      </c>
      <c r="U25" s="58" t="str">
        <f t="shared" si="1"/>
        <v/>
      </c>
    </row>
    <row r="26" spans="1:24">
      <c r="A26" s="66">
        <v>19</v>
      </c>
      <c r="B26" s="75"/>
      <c r="C26" s="61" t="str">
        <f>IF(B26&gt;0,VLOOKUP(B26,大会申込!$A$12:$G$35,7,FALSE),"")</f>
        <v/>
      </c>
      <c r="D26" s="77"/>
      <c r="E26" s="77"/>
      <c r="F26" s="77"/>
      <c r="G26" s="77"/>
      <c r="H26" s="77"/>
      <c r="I26" s="77"/>
      <c r="J26" s="77"/>
      <c r="K26" s="77"/>
      <c r="L26" s="77"/>
      <c r="M26" s="77"/>
      <c r="N26" s="77"/>
      <c r="O26" s="77"/>
      <c r="P26" s="77"/>
      <c r="Q26" s="77"/>
      <c r="R26" s="79"/>
      <c r="T26" s="58">
        <f t="shared" si="0"/>
        <v>0</v>
      </c>
      <c r="U26" s="58" t="str">
        <f t="shared" si="1"/>
        <v/>
      </c>
    </row>
    <row r="27" spans="1:24">
      <c r="A27" s="66">
        <v>20</v>
      </c>
      <c r="B27" s="75"/>
      <c r="C27" s="61" t="str">
        <f>IF(B27&gt;0,VLOOKUP(B27,大会申込!$A$12:$G$35,7,FALSE),"")</f>
        <v/>
      </c>
      <c r="D27" s="77"/>
      <c r="E27" s="77"/>
      <c r="F27" s="77"/>
      <c r="G27" s="77"/>
      <c r="H27" s="77"/>
      <c r="I27" s="77"/>
      <c r="J27" s="77"/>
      <c r="K27" s="77"/>
      <c r="L27" s="77"/>
      <c r="M27" s="77"/>
      <c r="N27" s="77"/>
      <c r="O27" s="77"/>
      <c r="P27" s="77"/>
      <c r="Q27" s="77"/>
      <c r="R27" s="79"/>
      <c r="T27" s="58">
        <f t="shared" si="0"/>
        <v>0</v>
      </c>
      <c r="U27" s="58" t="str">
        <f t="shared" si="1"/>
        <v/>
      </c>
    </row>
    <row r="28" spans="1:24">
      <c r="A28" s="66">
        <v>21</v>
      </c>
      <c r="B28" s="75"/>
      <c r="C28" s="61" t="str">
        <f>IF(B28&gt;0,VLOOKUP(B28,大会申込!$A$12:$G$35,7,FALSE),"")</f>
        <v/>
      </c>
      <c r="D28" s="77"/>
      <c r="E28" s="77"/>
      <c r="F28" s="77"/>
      <c r="G28" s="77"/>
      <c r="H28" s="77"/>
      <c r="I28" s="77"/>
      <c r="J28" s="77"/>
      <c r="K28" s="77"/>
      <c r="L28" s="77"/>
      <c r="M28" s="77"/>
      <c r="N28" s="77"/>
      <c r="O28" s="77"/>
      <c r="P28" s="77"/>
      <c r="Q28" s="77"/>
      <c r="R28" s="79"/>
      <c r="T28" s="58">
        <f t="shared" si="0"/>
        <v>0</v>
      </c>
      <c r="U28" s="58" t="str">
        <f t="shared" si="1"/>
        <v/>
      </c>
    </row>
    <row r="29" spans="1:24">
      <c r="A29" s="66">
        <v>22</v>
      </c>
      <c r="B29" s="75"/>
      <c r="C29" s="61" t="str">
        <f>IF(B29&gt;0,VLOOKUP(B29,大会申込!$A$12:$G$35,7,FALSE),"")</f>
        <v/>
      </c>
      <c r="D29" s="77"/>
      <c r="E29" s="77"/>
      <c r="F29" s="77"/>
      <c r="G29" s="77"/>
      <c r="H29" s="77"/>
      <c r="I29" s="77"/>
      <c r="J29" s="77"/>
      <c r="K29" s="77"/>
      <c r="L29" s="77"/>
      <c r="M29" s="77"/>
      <c r="N29" s="77"/>
      <c r="O29" s="77"/>
      <c r="P29" s="77"/>
      <c r="Q29" s="77"/>
      <c r="R29" s="79"/>
      <c r="T29" s="58">
        <f t="shared" si="0"/>
        <v>0</v>
      </c>
      <c r="U29" s="58" t="str">
        <f t="shared" si="1"/>
        <v/>
      </c>
    </row>
    <row r="30" spans="1:24">
      <c r="A30" s="66">
        <v>23</v>
      </c>
      <c r="B30" s="75"/>
      <c r="C30" s="61" t="str">
        <f>IF(B30&gt;0,VLOOKUP(B30,大会申込!$A$12:$G$35,7,FALSE),"")</f>
        <v/>
      </c>
      <c r="D30" s="77"/>
      <c r="E30" s="77"/>
      <c r="F30" s="77"/>
      <c r="G30" s="77"/>
      <c r="H30" s="77"/>
      <c r="I30" s="77"/>
      <c r="J30" s="77"/>
      <c r="K30" s="77"/>
      <c r="L30" s="77"/>
      <c r="M30" s="77"/>
      <c r="N30" s="77"/>
      <c r="O30" s="77"/>
      <c r="P30" s="77"/>
      <c r="Q30" s="77"/>
      <c r="R30" s="79"/>
      <c r="T30" s="58">
        <f t="shared" si="0"/>
        <v>0</v>
      </c>
      <c r="U30" s="58" t="str">
        <f t="shared" si="1"/>
        <v/>
      </c>
    </row>
    <row r="31" spans="1:24">
      <c r="A31" s="66">
        <v>24</v>
      </c>
      <c r="B31" s="75"/>
      <c r="C31" s="61" t="str">
        <f>IF(B31&gt;0,VLOOKUP(B31,大会申込!$A$12:$G$35,7,FALSE),"")</f>
        <v/>
      </c>
      <c r="D31" s="77"/>
      <c r="E31" s="77"/>
      <c r="F31" s="77"/>
      <c r="G31" s="77"/>
      <c r="H31" s="77"/>
      <c r="I31" s="77"/>
      <c r="J31" s="77"/>
      <c r="K31" s="77"/>
      <c r="L31" s="77"/>
      <c r="M31" s="77"/>
      <c r="N31" s="77"/>
      <c r="O31" s="77"/>
      <c r="P31" s="77"/>
      <c r="Q31" s="77"/>
      <c r="R31" s="79"/>
      <c r="T31" s="58">
        <f t="shared" si="0"/>
        <v>0</v>
      </c>
      <c r="U31" s="58" t="str">
        <f t="shared" si="1"/>
        <v/>
      </c>
    </row>
    <row r="32" spans="1:24">
      <c r="A32" s="66">
        <v>25</v>
      </c>
      <c r="B32" s="75"/>
      <c r="C32" s="61" t="str">
        <f>IF(B32&gt;0,VLOOKUP(B32,大会申込!$A$12:$G$35,7,FALSE),"")</f>
        <v/>
      </c>
      <c r="D32" s="77"/>
      <c r="E32" s="77"/>
      <c r="F32" s="77"/>
      <c r="G32" s="77"/>
      <c r="H32" s="77"/>
      <c r="I32" s="77"/>
      <c r="J32" s="77"/>
      <c r="K32" s="77"/>
      <c r="L32" s="77"/>
      <c r="M32" s="77"/>
      <c r="N32" s="77"/>
      <c r="O32" s="77"/>
      <c r="P32" s="77"/>
      <c r="Q32" s="77"/>
      <c r="R32" s="79"/>
      <c r="T32" s="58">
        <f t="shared" si="0"/>
        <v>0</v>
      </c>
      <c r="U32" s="58" t="str">
        <f t="shared" si="1"/>
        <v/>
      </c>
    </row>
    <row r="33" spans="1:21">
      <c r="A33" s="66">
        <v>26</v>
      </c>
      <c r="B33" s="75"/>
      <c r="C33" s="61" t="str">
        <f>IF(B33&gt;0,VLOOKUP(B33,大会申込!$A$12:$G$35,7,FALSE),"")</f>
        <v/>
      </c>
      <c r="D33" s="77"/>
      <c r="E33" s="77"/>
      <c r="F33" s="77"/>
      <c r="G33" s="77"/>
      <c r="H33" s="77"/>
      <c r="I33" s="77"/>
      <c r="J33" s="77"/>
      <c r="K33" s="77"/>
      <c r="L33" s="77"/>
      <c r="M33" s="77"/>
      <c r="N33" s="77"/>
      <c r="O33" s="77"/>
      <c r="P33" s="77"/>
      <c r="Q33" s="77"/>
      <c r="R33" s="79"/>
      <c r="T33" s="58">
        <f t="shared" si="0"/>
        <v>0</v>
      </c>
      <c r="U33" s="58" t="str">
        <f t="shared" si="1"/>
        <v/>
      </c>
    </row>
    <row r="34" spans="1:21">
      <c r="A34" s="66">
        <v>27</v>
      </c>
      <c r="B34" s="75"/>
      <c r="C34" s="61" t="str">
        <f>IF(B34&gt;0,VLOOKUP(B34,大会申込!$A$12:$G$35,7,FALSE),"")</f>
        <v/>
      </c>
      <c r="D34" s="77"/>
      <c r="E34" s="77"/>
      <c r="F34" s="77"/>
      <c r="G34" s="77"/>
      <c r="H34" s="77"/>
      <c r="I34" s="77"/>
      <c r="J34" s="77"/>
      <c r="K34" s="77"/>
      <c r="L34" s="77"/>
      <c r="M34" s="77"/>
      <c r="N34" s="77"/>
      <c r="O34" s="77"/>
      <c r="P34" s="77"/>
      <c r="Q34" s="77"/>
      <c r="R34" s="79"/>
      <c r="T34" s="58">
        <f t="shared" si="0"/>
        <v>0</v>
      </c>
      <c r="U34" s="58" t="str">
        <f t="shared" si="1"/>
        <v/>
      </c>
    </row>
    <row r="35" spans="1:21">
      <c r="A35" s="66">
        <v>28</v>
      </c>
      <c r="B35" s="75"/>
      <c r="C35" s="61" t="str">
        <f>IF(B35&gt;0,VLOOKUP(B35,大会申込!$A$12:$G$35,7,FALSE),"")</f>
        <v/>
      </c>
      <c r="D35" s="77"/>
      <c r="E35" s="77"/>
      <c r="F35" s="77"/>
      <c r="G35" s="77"/>
      <c r="H35" s="77"/>
      <c r="I35" s="77"/>
      <c r="J35" s="77"/>
      <c r="K35" s="77"/>
      <c r="L35" s="77"/>
      <c r="M35" s="77"/>
      <c r="N35" s="77"/>
      <c r="O35" s="77"/>
      <c r="P35" s="77"/>
      <c r="Q35" s="77"/>
      <c r="R35" s="79"/>
      <c r="T35" s="58">
        <f t="shared" si="0"/>
        <v>0</v>
      </c>
      <c r="U35" s="58" t="str">
        <f t="shared" si="1"/>
        <v/>
      </c>
    </row>
    <row r="36" spans="1:21">
      <c r="A36" s="66">
        <v>29</v>
      </c>
      <c r="B36" s="75"/>
      <c r="C36" s="61" t="str">
        <f>IF(B36&gt;0,VLOOKUP(B36,大会申込!$A$12:$G$35,7,FALSE),"")</f>
        <v/>
      </c>
      <c r="D36" s="77"/>
      <c r="E36" s="77"/>
      <c r="F36" s="77"/>
      <c r="G36" s="77"/>
      <c r="H36" s="77"/>
      <c r="I36" s="77"/>
      <c r="J36" s="77"/>
      <c r="K36" s="77"/>
      <c r="L36" s="77"/>
      <c r="M36" s="77"/>
      <c r="N36" s="77"/>
      <c r="O36" s="77"/>
      <c r="P36" s="77"/>
      <c r="Q36" s="77"/>
      <c r="R36" s="79"/>
      <c r="T36" s="58">
        <f t="shared" si="0"/>
        <v>0</v>
      </c>
      <c r="U36" s="58" t="str">
        <f t="shared" si="1"/>
        <v/>
      </c>
    </row>
    <row r="37" spans="1:21">
      <c r="A37" s="67">
        <v>30</v>
      </c>
      <c r="B37" s="76"/>
      <c r="C37" s="61" t="str">
        <f>IF(B37&gt;0,VLOOKUP(B37,大会申込!$A$12:$G$35,7,FALSE),"")</f>
        <v/>
      </c>
      <c r="D37" s="80"/>
      <c r="E37" s="80"/>
      <c r="F37" s="80"/>
      <c r="G37" s="80"/>
      <c r="H37" s="80"/>
      <c r="I37" s="80"/>
      <c r="J37" s="80"/>
      <c r="K37" s="80"/>
      <c r="L37" s="80"/>
      <c r="M37" s="80"/>
      <c r="N37" s="80"/>
      <c r="O37" s="80"/>
      <c r="P37" s="80"/>
      <c r="Q37" s="80"/>
      <c r="R37" s="81"/>
      <c r="T37" s="58">
        <f t="shared" si="0"/>
        <v>0</v>
      </c>
      <c r="U37" s="58" t="str">
        <f t="shared" si="1"/>
        <v/>
      </c>
    </row>
  </sheetData>
  <sheetProtection sheet="1" objects="1" scenarios="1"/>
  <sortState xmlns:xlrd2="http://schemas.microsoft.com/office/spreadsheetml/2017/richdata2" ref="G4:J7">
    <sortCondition ref="J7"/>
  </sortState>
  <mergeCells count="5">
    <mergeCell ref="B2:D2"/>
    <mergeCell ref="B6:B7"/>
    <mergeCell ref="C6:C7"/>
    <mergeCell ref="D6:D7"/>
    <mergeCell ref="A6:A7"/>
  </mergeCells>
  <phoneticPr fontId="3"/>
  <conditionalFormatting sqref="D8:R37 B8:B37">
    <cfRule type="containsBlanks" dxfId="4" priority="12">
      <formula>LEN(TRIM(B8))=0</formula>
    </cfRule>
  </conditionalFormatting>
  <conditionalFormatting sqref="H8:N37 P8:R37">
    <cfRule type="expression" dxfId="3" priority="2" stopIfTrue="1">
      <formula>$U8=2</formula>
    </cfRule>
  </conditionalFormatting>
  <conditionalFormatting sqref="H8:R37">
    <cfRule type="expression" dxfId="2" priority="1" stopIfTrue="1">
      <formula>$U8=1</formula>
    </cfRule>
  </conditionalFormatting>
  <conditionalFormatting sqref="J8:N37 Q8:R37">
    <cfRule type="expression" dxfId="1" priority="6" stopIfTrue="1">
      <formula>$U8=4</formula>
    </cfRule>
  </conditionalFormatting>
  <conditionalFormatting sqref="K8:N37 Q8:R37">
    <cfRule type="expression" dxfId="0" priority="5" stopIfTrue="1">
      <formula>$U8=5</formula>
    </cfRule>
  </conditionalFormatting>
  <dataValidations count="1">
    <dataValidation imeMode="on" allowBlank="1" showInputMessage="1" showErrorMessage="1" sqref="D8:R37" xr:uid="{00000000-0002-0000-0100-000001000000}"/>
  </dataValidations>
  <pageMargins left="0.7" right="0.7" top="0.75" bottom="0.75" header="0.3" footer="0.3"/>
  <pageSetup paperSize="9" orientation="portrait" horizontalDpi="4294967293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imeMode="off" allowBlank="1" showInputMessage="1" showErrorMessage="1" xr:uid="{00000000-0002-0000-0100-000000000000}">
          <x14:formula1>
            <xm:f>大会申込!$A$12:$A$35</xm:f>
          </x14:formula1>
          <xm:sqref>B8:B37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大会申込</vt:lpstr>
      <vt:lpstr>クルー登録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埼玉県ボート協会</dc:creator>
  <cp:lastModifiedBy>栗田昌典</cp:lastModifiedBy>
  <cp:lastPrinted>2024-02-26T05:18:54Z</cp:lastPrinted>
  <dcterms:created xsi:type="dcterms:W3CDTF">2015-06-05T18:19:34Z</dcterms:created>
  <dcterms:modified xsi:type="dcterms:W3CDTF">2026-03-05T10:45:20Z</dcterms:modified>
</cp:coreProperties>
</file>