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ara02\Desktop\2023クリスマスレガッタ\"/>
    </mc:Choice>
  </mc:AlternateContent>
  <xr:revisionPtr revIDLastSave="0" documentId="13_ncr:1_{56A8F32A-5E66-439C-B0D3-8A82552938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3" i="3"/>
  <c r="D3" i="3"/>
  <c r="F3" i="3"/>
  <c r="F4" i="3"/>
  <c r="F5" i="3"/>
  <c r="E6" i="3"/>
  <c r="F6" i="3"/>
  <c r="F7" i="3"/>
  <c r="E8" i="3"/>
  <c r="F8" i="3"/>
  <c r="F9" i="3"/>
  <c r="F10" i="3"/>
  <c r="D11" i="3"/>
  <c r="F11" i="3"/>
  <c r="F12" i="3"/>
  <c r="F13" i="3"/>
  <c r="E14" i="3"/>
  <c r="F14" i="3"/>
  <c r="F15" i="3"/>
  <c r="E16" i="3"/>
  <c r="F16" i="3"/>
  <c r="F17" i="3"/>
  <c r="F18" i="3"/>
  <c r="D19" i="3"/>
  <c r="F19" i="3"/>
  <c r="F20" i="3"/>
  <c r="F21" i="3"/>
  <c r="E22" i="3"/>
  <c r="F22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K3" i="1"/>
  <c r="P3" i="1" s="1"/>
  <c r="K4" i="1"/>
  <c r="P4" i="1" s="1"/>
  <c r="K5" i="1"/>
  <c r="P5" i="1" s="1"/>
  <c r="K6" i="1"/>
  <c r="P6" i="1" s="1"/>
  <c r="K7" i="1"/>
  <c r="P7" i="1" s="1"/>
  <c r="K8" i="1"/>
  <c r="P8" i="1" s="1"/>
  <c r="K9" i="1"/>
  <c r="P9" i="1" s="1"/>
  <c r="K10" i="1"/>
  <c r="P10" i="1" s="1"/>
  <c r="K11" i="1"/>
  <c r="P11" i="1" s="1"/>
  <c r="K12" i="1"/>
  <c r="P12" i="1" s="1"/>
  <c r="K13" i="1"/>
  <c r="P13" i="1" s="1"/>
  <c r="K2" i="1"/>
  <c r="P2" i="1" s="1"/>
  <c r="C19" i="1"/>
  <c r="D19" i="1"/>
  <c r="E3" i="3" s="1"/>
  <c r="C21" i="1"/>
  <c r="D4" i="3" s="1"/>
  <c r="D21" i="1"/>
  <c r="E4" i="3" s="1"/>
  <c r="C23" i="1"/>
  <c r="D5" i="3" s="1"/>
  <c r="D23" i="1"/>
  <c r="E5" i="3" s="1"/>
  <c r="C25" i="1"/>
  <c r="D6" i="3" s="1"/>
  <c r="D25" i="1"/>
  <c r="C27" i="1"/>
  <c r="D7" i="3" s="1"/>
  <c r="D27" i="1"/>
  <c r="E7" i="3" s="1"/>
  <c r="C29" i="1"/>
  <c r="D8" i="3" s="1"/>
  <c r="D29" i="1"/>
  <c r="C31" i="1"/>
  <c r="D9" i="3" s="1"/>
  <c r="D31" i="1"/>
  <c r="E9" i="3" s="1"/>
  <c r="C33" i="1"/>
  <c r="D10" i="3" s="1"/>
  <c r="D33" i="1"/>
  <c r="E10" i="3" s="1"/>
  <c r="C35" i="1"/>
  <c r="D35" i="1"/>
  <c r="E11" i="3" s="1"/>
  <c r="C37" i="1"/>
  <c r="D12" i="3" s="1"/>
  <c r="D37" i="1"/>
  <c r="E12" i="3" s="1"/>
  <c r="C39" i="1"/>
  <c r="D13" i="3" s="1"/>
  <c r="D39" i="1"/>
  <c r="E13" i="3" s="1"/>
  <c r="C41" i="1"/>
  <c r="D14" i="3" s="1"/>
  <c r="D41" i="1"/>
  <c r="C43" i="1"/>
  <c r="D15" i="3" s="1"/>
  <c r="D43" i="1"/>
  <c r="E15" i="3" s="1"/>
  <c r="C45" i="1"/>
  <c r="D16" i="3" s="1"/>
  <c r="D45" i="1"/>
  <c r="C47" i="1"/>
  <c r="D17" i="3" s="1"/>
  <c r="D47" i="1"/>
  <c r="E17" i="3" s="1"/>
  <c r="C49" i="1"/>
  <c r="D18" i="3" s="1"/>
  <c r="D49" i="1"/>
  <c r="E18" i="3" s="1"/>
  <c r="C51" i="1"/>
  <c r="D51" i="1"/>
  <c r="E19" i="3" s="1"/>
  <c r="C53" i="1"/>
  <c r="D20" i="3" s="1"/>
  <c r="D53" i="1"/>
  <c r="E20" i="3" s="1"/>
  <c r="C55" i="1"/>
  <c r="D21" i="3" s="1"/>
  <c r="D55" i="1"/>
  <c r="E21" i="3" s="1"/>
  <c r="C57" i="1"/>
  <c r="D22" i="3" s="1"/>
  <c r="D57" i="1"/>
  <c r="R22" i="1"/>
  <c r="R24" i="1"/>
  <c r="R26" i="1"/>
  <c r="R28" i="1"/>
  <c r="R30" i="1"/>
  <c r="R32" i="1"/>
  <c r="R34" i="1"/>
  <c r="R36" i="1"/>
  <c r="R38" i="1"/>
  <c r="R40" i="1"/>
  <c r="R42" i="1"/>
  <c r="R44" i="1"/>
  <c r="R46" i="1"/>
  <c r="R48" i="1"/>
  <c r="R50" i="1"/>
  <c r="R52" i="1"/>
  <c r="R54" i="1"/>
  <c r="R56" i="1"/>
  <c r="R58" i="1"/>
  <c r="P14" i="1" l="1"/>
  <c r="B14" i="1" s="1"/>
  <c r="R20" i="1"/>
</calcChain>
</file>

<file path=xl/sharedStrings.xml><?xml version="1.0" encoding="utf-8"?>
<sst xmlns="http://schemas.openxmlformats.org/spreadsheetml/2006/main" count="91" uniqueCount="51">
  <si>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</si>
  <si>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</si>
  <si>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</si>
  <si>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</si>
  <si>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</si>
  <si>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</si>
  <si>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</si>
  <si>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</si>
  <si>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</si>
  <si>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戸田マスターズレガッタ(冬) 申込</t>
    <rPh sb="0" eb="2">
      <t>トダ</t>
    </rPh>
    <rPh sb="12" eb="13">
      <t>フユ</t>
    </rPh>
    <rPh sb="15" eb="17">
      <t>モウシコミ</t>
    </rPh>
    <phoneticPr fontId="3"/>
  </si>
  <si>
    <t>M 8+</t>
    <phoneticPr fontId="2"/>
  </si>
  <si>
    <t>M 4+</t>
    <phoneticPr fontId="2"/>
  </si>
  <si>
    <t>M 4×+</t>
    <phoneticPr fontId="2"/>
  </si>
  <si>
    <t>M 4×</t>
    <phoneticPr fontId="2"/>
  </si>
  <si>
    <t>M 2×</t>
    <phoneticPr fontId="2"/>
  </si>
  <si>
    <t>M 1×</t>
    <phoneticPr fontId="2"/>
  </si>
  <si>
    <t>W 8+</t>
  </si>
  <si>
    <t>W 4+</t>
  </si>
  <si>
    <t>W 4×+</t>
  </si>
  <si>
    <t>W 4×</t>
  </si>
  <si>
    <t>W 2×</t>
  </si>
  <si>
    <t>W 1×</t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</si>
  <si>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</si>
  <si>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</si>
  <si>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</si>
  <si>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</si>
  <si>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</si>
  <si>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カテゴリー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</si>
  <si>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</si>
  <si>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</si>
  <si>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</si>
  <si>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</si>
  <si>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</si>
  <si>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</si>
  <si>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</si>
  <si>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50歳未満</t>
    <rPh sb="2" eb="5">
      <t>サイミマン</t>
    </rPh>
    <phoneticPr fontId="2"/>
  </si>
  <si>
    <t>50歳以上</t>
    <rPh sb="2" eb="5">
      <t>サイイジョウ</t>
    </rPh>
    <phoneticPr fontId="2"/>
  </si>
  <si>
    <t>60歳以上</t>
    <rPh sb="2" eb="5">
      <t>サイイジョウ</t>
    </rPh>
    <phoneticPr fontId="2"/>
  </si>
  <si>
    <t>65歳以上</t>
    <rPh sb="2" eb="5">
      <t>サイイジョウ</t>
    </rPh>
    <phoneticPr fontId="2"/>
  </si>
  <si>
    <t>70歳以上</t>
    <rPh sb="2" eb="5">
      <t>サイイジョウ</t>
    </rPh>
    <phoneticPr fontId="2"/>
  </si>
  <si>
    <t>75歳以上</t>
    <rPh sb="2" eb="5">
      <t>サイイジョウ</t>
    </rPh>
    <phoneticPr fontId="2"/>
  </si>
  <si>
    <t>80歳以上</t>
    <rPh sb="2" eb="5">
      <t>サイイジョウ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</si>
  <si>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</si>
  <si>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</si>
  <si>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氏名</t>
    <rPh sb="0" eb="2">
      <t>シメイ</t>
    </rPh>
    <phoneticPr fontId="2"/>
  </si>
  <si>
    <t>年齢</t>
    <rPh sb="0" eb="2">
      <t>ネンレイ</t>
    </rPh>
    <phoneticPr fontId="2"/>
  </si>
  <si>
    <t>上段に選手名、下段に年齢（数字のみ）を入力。cox、補漕は年齢不要</t>
    <rPh sb="0" eb="2">
      <t>ジョウダン</t>
    </rPh>
    <rPh sb="3" eb="6">
      <t>センシュメイ</t>
    </rPh>
    <rPh sb="7" eb="9">
      <t>ゲダン</t>
    </rPh>
    <rPh sb="10" eb="12">
      <t>ネンレイ</t>
    </rPh>
    <rPh sb="13" eb="15">
      <t>スウジ</t>
    </rPh>
    <rPh sb="19" eb="21">
      <t>ニュウリョク</t>
    </rPh>
    <rPh sb="26" eb="27">
      <t>ホ</t>
    </rPh>
    <rPh sb="27" eb="28">
      <t>ソウ</t>
    </rPh>
    <rPh sb="29" eb="31">
      <t>ネンレイ</t>
    </rPh>
    <rPh sb="31" eb="33">
      <t>フヨウ</t>
    </rPh>
    <phoneticPr fontId="2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</si>
  <si>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</si>
  <si>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</si>
  <si>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第22回</t>
    <rPh sb="0" eb="1">
      <t>ダイ</t>
    </rPh>
    <rPh sb="3" eb="4">
      <t>カイ</t>
    </rPh>
    <phoneticPr fontId="3"/>
  </si>
  <si>
    <t>令和5年11月12日(日)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</si>
</sst>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0" xfId="0" applyAlignment="1">
      <alignment horizontal="distributed" vertical="center"/>
    </xf>
    <xf numFmtId="0" fontId="6" fillId="0" borderId="0" xfId="1" applyFont="1">
      <alignment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1" xfId="0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2" borderId="15" xfId="0" applyFont="1" applyFill="1" applyBorder="1" applyAlignment="1" applyProtection="1">
      <alignment horizontal="center" shrinkToFit="1"/>
      <protection locked="0"/>
    </xf>
    <xf numFmtId="0" fontId="10" fillId="2" borderId="19" xfId="0" applyFont="1" applyFill="1" applyBorder="1" applyAlignment="1" applyProtection="1">
      <alignment horizontal="center" shrinkToFit="1"/>
      <protection locked="0"/>
    </xf>
    <xf numFmtId="0" fontId="10" fillId="0" borderId="15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0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 applyProtection="1">
      <alignment horizontal="center" shrinkToFit="1"/>
      <protection locked="0"/>
    </xf>
    <xf numFmtId="0" fontId="10" fillId="2" borderId="20" xfId="0" applyFont="1" applyFill="1" applyBorder="1" applyAlignment="1" applyProtection="1">
      <alignment horizont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・上段に氏名、下段に令和</a:t>
          </a:r>
          <a:r>
            <a:rPr kumimoji="1" lang="en-US" altLang="ja-JP" sz="1100" b="1"/>
            <a:t>5</a:t>
          </a:r>
          <a:r>
            <a:rPr kumimoji="1" lang="ja-JP" altLang="en-US" sz="1100" b="1"/>
            <a:t>年</a:t>
          </a:r>
          <a:r>
            <a:rPr kumimoji="1" lang="en-US" altLang="ja-JP" sz="1100" b="1"/>
            <a:t>12</a:t>
          </a:r>
          <a:r>
            <a:rPr kumimoji="1" lang="ja-JP" altLang="en-US" sz="1100" b="1"/>
            <a:t>月末日での満年齢を入力してくださ</a:t>
          </a:r>
          <a:endParaRPr kumimoji="1" lang="en-US" altLang="ja-JP" sz="1100" b="1"/>
        </a:p>
        <a:p>
          <a:r>
            <a:rPr kumimoji="1" lang="ja-JP" altLang="en-US" sz="1100" b="1"/>
            <a:t>　い。（数字のみ）</a:t>
          </a:r>
          <a:endParaRPr kumimoji="1" lang="en-US" altLang="ja-JP" sz="1100" b="1"/>
        </a:p>
        <a:p>
          <a:r>
            <a:rPr kumimoji="1" lang="ja-JP" altLang="en-US" sz="1100" b="1"/>
            <a:t>・カテゴリーは入力された満年齢から算出されます。</a:t>
          </a:r>
          <a:endParaRPr kumimoji="1" lang="en-US" altLang="ja-JP" sz="1100" b="1"/>
        </a:p>
        <a:p>
          <a:r>
            <a:rPr kumimoji="1" lang="ja-JP" altLang="en-US" sz="1100" b="1"/>
            <a:t>・シングルスカルは１に氏名、２にふりがな　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・シングルスカルのクルー名には、漕手の苗字をつけてください</a:t>
          </a:r>
          <a:endParaRPr kumimoji="1" lang="en-US" altLang="ja-JP" sz="1100" b="1"/>
        </a:p>
        <a:p>
          <a:r>
            <a:rPr kumimoji="1" lang="ja-JP" altLang="en-US" sz="1100" b="1"/>
            <a:t>　例　「</a:t>
          </a:r>
          <a:r>
            <a:rPr kumimoji="1" lang="en-US" altLang="ja-JP" sz="1100" b="1"/>
            <a:t>SARA</a:t>
          </a:r>
          <a:r>
            <a:rPr kumimoji="1" lang="ja-JP" altLang="en-US" sz="1100" b="1"/>
            <a:t>　鈴木」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・ファイル名は”戸田マスターズレガッタ申込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showGridLines="0" tabSelected="1" workbookViewId="0">
      <selection activeCell="B19" sqref="B19:B20"/>
    </sheetView>
  </sheetViews>
  <sheetFormatPr defaultRowHeight="18"/>
  <cols>
    <col min="2" max="3" width="10" customWidth="1"/>
    <col min="4" max="4" width="9" customWidth="1"/>
    <col min="5" max="17" width="15" customWidth="1"/>
  </cols>
  <sheetData>
    <row r="1" spans="1:16" ht="24" customHeight="1">
      <c r="A1" s="1" t="s">
        <v>49</v>
      </c>
      <c r="B1" s="2" t="s">
        <v>9</v>
      </c>
      <c r="C1" s="2"/>
      <c r="D1" s="2"/>
      <c r="I1" s="9" t="s">
        <v>43</v>
      </c>
      <c r="J1" s="10" t="s">
        <v>6</v>
      </c>
      <c r="K1" s="10" t="s">
        <v>47</v>
      </c>
      <c r="M1" t="s">
        <v>27</v>
      </c>
    </row>
    <row r="2" spans="1:16" ht="24" customHeight="1">
      <c r="A2" s="3" t="s">
        <v>0</v>
      </c>
      <c r="B2" s="4" t="s">
        <v>50</v>
      </c>
      <c r="C2" s="4"/>
      <c r="D2" s="4"/>
      <c r="I2" s="8">
        <v>1</v>
      </c>
      <c r="J2" s="7" t="s">
        <v>10</v>
      </c>
      <c r="K2" s="7" t="str">
        <f>IF($B$19="","",COUNTIF($B$19:$B$58,I2))</f>
        <v/>
      </c>
      <c r="L2" s="22">
        <v>0</v>
      </c>
      <c r="M2" s="7" t="s">
        <v>28</v>
      </c>
      <c r="N2" s="7" t="s">
        <v>35</v>
      </c>
      <c r="P2" t="str">
        <f>IF($B$19="","",K2*18000)</f>
        <v/>
      </c>
    </row>
    <row r="3" spans="1:16" ht="24" customHeight="1">
      <c r="A3" s="5" t="s">
        <v>7</v>
      </c>
      <c r="B3" s="6" t="s">
        <v>8</v>
      </c>
      <c r="C3" s="6"/>
      <c r="D3" s="6"/>
      <c r="I3" s="8">
        <v>2</v>
      </c>
      <c r="J3" s="7" t="s">
        <v>11</v>
      </c>
      <c r="K3" s="7" t="str">
        <f t="shared" ref="K3:K13" si="0">IF($B$19="","",COUNTIF($B$19:$B$58,I3))</f>
        <v/>
      </c>
      <c r="L3" s="21">
        <v>50</v>
      </c>
      <c r="M3" s="7" t="s">
        <v>29</v>
      </c>
      <c r="N3" s="7" t="s">
        <v>36</v>
      </c>
      <c r="P3" t="str">
        <f>IF($B$19="","",K3*10000)</f>
        <v/>
      </c>
    </row>
    <row r="4" spans="1:16" ht="24" customHeight="1">
      <c r="A4" s="47" t="s">
        <v>1</v>
      </c>
      <c r="B4" s="49"/>
      <c r="C4" s="50"/>
      <c r="D4" s="51"/>
      <c r="I4" s="8">
        <v>3</v>
      </c>
      <c r="J4" s="7" t="s">
        <v>12</v>
      </c>
      <c r="K4" s="7" t="str">
        <f t="shared" si="0"/>
        <v/>
      </c>
      <c r="L4" s="21">
        <v>60</v>
      </c>
      <c r="M4" s="7" t="s">
        <v>30</v>
      </c>
      <c r="N4" s="7" t="s">
        <v>37</v>
      </c>
      <c r="P4" t="str">
        <f>IF($B$19="","",K4*10000)</f>
        <v/>
      </c>
    </row>
    <row r="5" spans="1:16" ht="24" customHeight="1">
      <c r="A5" s="43"/>
      <c r="B5" s="52"/>
      <c r="C5" s="53"/>
      <c r="D5" s="54"/>
      <c r="I5" s="8">
        <v>4</v>
      </c>
      <c r="J5" s="7" t="s">
        <v>13</v>
      </c>
      <c r="K5" s="7" t="str">
        <f t="shared" si="0"/>
        <v/>
      </c>
      <c r="L5" s="21">
        <v>65</v>
      </c>
      <c r="M5" s="7" t="s">
        <v>31</v>
      </c>
      <c r="N5" s="7" t="s">
        <v>38</v>
      </c>
      <c r="P5" t="str">
        <f>IF($B$19="","",K5*8000)</f>
        <v/>
      </c>
    </row>
    <row r="6" spans="1:16" ht="24" customHeight="1">
      <c r="A6" s="43" t="s">
        <v>2</v>
      </c>
      <c r="B6" s="52"/>
      <c r="C6" s="53"/>
      <c r="D6" s="54"/>
      <c r="I6" s="8">
        <v>5</v>
      </c>
      <c r="J6" s="7" t="s">
        <v>14</v>
      </c>
      <c r="K6" s="7" t="str">
        <f t="shared" si="0"/>
        <v/>
      </c>
      <c r="L6" s="21">
        <v>70</v>
      </c>
      <c r="M6" s="7" t="s">
        <v>32</v>
      </c>
      <c r="N6" s="7" t="s">
        <v>39</v>
      </c>
      <c r="P6" t="str">
        <f>IF($B$19="","",K6*4000)</f>
        <v/>
      </c>
    </row>
    <row r="7" spans="1:16" ht="24" customHeight="1">
      <c r="A7" s="43"/>
      <c r="B7" s="52"/>
      <c r="C7" s="53"/>
      <c r="D7" s="54"/>
      <c r="I7" s="8">
        <v>6</v>
      </c>
      <c r="J7" s="7" t="s">
        <v>15</v>
      </c>
      <c r="K7" s="7" t="str">
        <f t="shared" si="0"/>
        <v/>
      </c>
      <c r="L7" s="21">
        <v>75</v>
      </c>
      <c r="M7" s="7" t="s">
        <v>33</v>
      </c>
      <c r="N7" s="7" t="s">
        <v>40</v>
      </c>
      <c r="P7" t="str">
        <f>IF($B$19="","",K7*2000)</f>
        <v/>
      </c>
    </row>
    <row r="8" spans="1:16" ht="24" customHeight="1">
      <c r="A8" s="43" t="s">
        <v>3</v>
      </c>
      <c r="B8" s="52"/>
      <c r="C8" s="53"/>
      <c r="D8" s="54"/>
      <c r="I8" s="8">
        <v>7</v>
      </c>
      <c r="J8" s="7" t="s">
        <v>16</v>
      </c>
      <c r="K8" s="7" t="str">
        <f t="shared" si="0"/>
        <v/>
      </c>
      <c r="L8" s="21">
        <v>80</v>
      </c>
      <c r="M8" s="7" t="s">
        <v>34</v>
      </c>
      <c r="N8" s="7" t="s">
        <v>41</v>
      </c>
      <c r="P8" t="str">
        <f>IF($B$19="","",K8*18000)</f>
        <v/>
      </c>
    </row>
    <row r="9" spans="1:16" ht="24" customHeight="1">
      <c r="A9" s="43"/>
      <c r="B9" s="52"/>
      <c r="C9" s="53"/>
      <c r="D9" s="54"/>
      <c r="I9" s="8">
        <v>8</v>
      </c>
      <c r="J9" s="7" t="s">
        <v>17</v>
      </c>
      <c r="K9" s="7" t="str">
        <f t="shared" si="0"/>
        <v/>
      </c>
      <c r="P9" t="str">
        <f>IF($B$19="","",K9*10000)</f>
        <v/>
      </c>
    </row>
    <row r="10" spans="1:16" ht="24" customHeight="1">
      <c r="A10" s="48" t="s">
        <v>4</v>
      </c>
      <c r="B10" s="52"/>
      <c r="C10" s="53"/>
      <c r="D10" s="54"/>
      <c r="I10" s="8">
        <v>9</v>
      </c>
      <c r="J10" s="7" t="s">
        <v>18</v>
      </c>
      <c r="K10" s="7" t="str">
        <f t="shared" si="0"/>
        <v/>
      </c>
      <c r="P10" t="str">
        <f>IF($B$19="","",K10*10000)</f>
        <v/>
      </c>
    </row>
    <row r="11" spans="1:16" ht="24" customHeight="1">
      <c r="A11" s="48"/>
      <c r="B11" s="52"/>
      <c r="C11" s="53"/>
      <c r="D11" s="54"/>
      <c r="I11" s="8">
        <v>10</v>
      </c>
      <c r="J11" s="7" t="s">
        <v>19</v>
      </c>
      <c r="K11" s="7" t="str">
        <f t="shared" si="0"/>
        <v/>
      </c>
      <c r="P11" t="str">
        <f>IF($B$19="","",K11*8000)</f>
        <v/>
      </c>
    </row>
    <row r="12" spans="1:16" ht="24" customHeight="1">
      <c r="A12" s="43" t="s">
        <v>5</v>
      </c>
      <c r="B12" s="52"/>
      <c r="C12" s="53"/>
      <c r="D12" s="54"/>
      <c r="I12" s="8">
        <v>11</v>
      </c>
      <c r="J12" s="7" t="s">
        <v>20</v>
      </c>
      <c r="K12" s="7" t="str">
        <f t="shared" si="0"/>
        <v/>
      </c>
      <c r="P12" t="str">
        <f>IF($B$19="","",K12*4000)</f>
        <v/>
      </c>
    </row>
    <row r="13" spans="1:16" ht="24" customHeight="1">
      <c r="A13" s="44"/>
      <c r="B13" s="55"/>
      <c r="C13" s="56"/>
      <c r="D13" s="57"/>
      <c r="I13" s="8">
        <v>12</v>
      </c>
      <c r="J13" s="7" t="s">
        <v>21</v>
      </c>
      <c r="K13" s="7" t="str">
        <f t="shared" si="0"/>
        <v/>
      </c>
      <c r="P13" t="str">
        <f>IF($B$19="","",K13*2000)</f>
        <v/>
      </c>
    </row>
    <row r="14" spans="1:16" ht="29.25" customHeight="1">
      <c r="A14" s="20" t="s">
        <v>48</v>
      </c>
      <c r="B14" s="45">
        <f>P14</f>
        <v>0</v>
      </c>
      <c r="C14" s="45"/>
      <c r="D14" s="46"/>
      <c r="I14" s="11"/>
      <c r="P14">
        <f>SUM(P2:P13)</f>
        <v>0</v>
      </c>
    </row>
    <row r="17" spans="1:18">
      <c r="A17" s="23" t="s">
        <v>22</v>
      </c>
      <c r="B17" s="23" t="s">
        <v>23</v>
      </c>
      <c r="C17" s="23" t="s">
        <v>24</v>
      </c>
      <c r="D17" s="23" t="s">
        <v>27</v>
      </c>
      <c r="E17" s="23" t="s">
        <v>42</v>
      </c>
      <c r="F17" s="11"/>
      <c r="G17" t="s">
        <v>46</v>
      </c>
    </row>
    <row r="18" spans="1:18" ht="18.600000000000001" thickBot="1">
      <c r="A18" s="24"/>
      <c r="B18" s="24"/>
      <c r="C18" s="24"/>
      <c r="D18" s="24"/>
      <c r="E18" s="24"/>
      <c r="F18" s="11"/>
      <c r="G18" s="12" t="s">
        <v>25</v>
      </c>
      <c r="H18" s="12">
        <v>1</v>
      </c>
      <c r="I18" s="12">
        <v>2</v>
      </c>
      <c r="J18" s="12">
        <v>3</v>
      </c>
      <c r="K18" s="12">
        <v>4</v>
      </c>
      <c r="L18" s="12">
        <v>5</v>
      </c>
      <c r="M18" s="12">
        <v>6</v>
      </c>
      <c r="N18" s="12">
        <v>7</v>
      </c>
      <c r="O18" s="12">
        <v>8</v>
      </c>
      <c r="P18" s="12" t="s">
        <v>26</v>
      </c>
      <c r="Q18" s="12" t="s">
        <v>26</v>
      </c>
    </row>
    <row r="19" spans="1:18" ht="26.25" customHeight="1">
      <c r="A19" s="25">
        <v>1</v>
      </c>
      <c r="B19" s="37"/>
      <c r="C19" s="39" t="str">
        <f>IF(B19="","",VLOOKUP(B19,$I$2:$J$13,2))</f>
        <v/>
      </c>
      <c r="D19" s="41" t="str">
        <f>IF(H20="","",VLOOKUP(R20,$L$2:$M$8,2))</f>
        <v/>
      </c>
      <c r="E19" s="33"/>
      <c r="F19" s="13" t="s">
        <v>44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</row>
    <row r="20" spans="1:18" ht="26.25" customHeight="1" thickBot="1">
      <c r="A20" s="26"/>
      <c r="B20" s="38"/>
      <c r="C20" s="40"/>
      <c r="D20" s="42"/>
      <c r="E20" s="34"/>
      <c r="F20" s="14" t="s">
        <v>45</v>
      </c>
      <c r="G20" s="17"/>
      <c r="H20" s="18"/>
      <c r="I20" s="18"/>
      <c r="J20" s="18"/>
      <c r="K20" s="18"/>
      <c r="L20" s="18"/>
      <c r="M20" s="18"/>
      <c r="N20" s="18"/>
      <c r="O20" s="18"/>
      <c r="P20" s="17"/>
      <c r="Q20" s="19"/>
      <c r="R20" t="e">
        <f>AVERAGE(H20:O20)</f>
        <v>#DIV/0!</v>
      </c>
    </row>
    <row r="21" spans="1:18" ht="26.25" customHeight="1">
      <c r="A21" s="25">
        <v>2</v>
      </c>
      <c r="B21" s="27"/>
      <c r="C21" s="29" t="str">
        <f t="shared" ref="C21" si="1">IF(B21="","",VLOOKUP(B21,$I$2:$J$13,2))</f>
        <v/>
      </c>
      <c r="D21" s="31" t="str">
        <f t="shared" ref="D21" si="2">IF(H22="","",VLOOKUP(R22,$L$2:$M$8,2))</f>
        <v/>
      </c>
      <c r="E21" s="35"/>
      <c r="F21" s="13" t="s">
        <v>44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/>
    </row>
    <row r="22" spans="1:18" ht="26.25" customHeight="1" thickBot="1">
      <c r="A22" s="26"/>
      <c r="B22" s="28"/>
      <c r="C22" s="30"/>
      <c r="D22" s="32"/>
      <c r="E22" s="36"/>
      <c r="F22" s="14" t="s">
        <v>45</v>
      </c>
      <c r="G22" s="17"/>
      <c r="H22" s="18"/>
      <c r="I22" s="18"/>
      <c r="J22" s="18"/>
      <c r="K22" s="18"/>
      <c r="L22" s="18"/>
      <c r="M22" s="18"/>
      <c r="N22" s="18"/>
      <c r="O22" s="18"/>
      <c r="P22" s="17"/>
      <c r="Q22" s="19"/>
      <c r="R22" t="e">
        <f t="shared" ref="R22" si="3">AVERAGE(H22:O22)</f>
        <v>#DIV/0!</v>
      </c>
    </row>
    <row r="23" spans="1:18" ht="26.25" customHeight="1">
      <c r="A23" s="25">
        <v>3</v>
      </c>
      <c r="B23" s="27"/>
      <c r="C23" s="29" t="str">
        <f t="shared" ref="C23" si="4">IF(B23="","",VLOOKUP(B23,$I$2:$J$13,2))</f>
        <v/>
      </c>
      <c r="D23" s="31" t="str">
        <f t="shared" ref="D23" si="5">IF(H24="","",VLOOKUP(R24,$L$2:$M$8,2))</f>
        <v/>
      </c>
      <c r="E23" s="35"/>
      <c r="F23" s="13" t="s">
        <v>44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</row>
    <row r="24" spans="1:18" ht="26.25" customHeight="1" thickBot="1">
      <c r="A24" s="26"/>
      <c r="B24" s="28"/>
      <c r="C24" s="30"/>
      <c r="D24" s="32"/>
      <c r="E24" s="36"/>
      <c r="F24" s="14" t="s">
        <v>45</v>
      </c>
      <c r="G24" s="17"/>
      <c r="H24" s="18"/>
      <c r="I24" s="18"/>
      <c r="J24" s="18"/>
      <c r="K24" s="18"/>
      <c r="L24" s="18"/>
      <c r="M24" s="18"/>
      <c r="N24" s="18"/>
      <c r="O24" s="18"/>
      <c r="P24" s="17"/>
      <c r="Q24" s="19"/>
      <c r="R24" t="e">
        <f t="shared" ref="R24" si="6">AVERAGE(H24:O24)</f>
        <v>#DIV/0!</v>
      </c>
    </row>
    <row r="25" spans="1:18" ht="26.25" customHeight="1">
      <c r="A25" s="25">
        <v>4</v>
      </c>
      <c r="B25" s="27"/>
      <c r="C25" s="29" t="str">
        <f t="shared" ref="C25" si="7">IF(B25="","",VLOOKUP(B25,$I$2:$J$13,2))</f>
        <v/>
      </c>
      <c r="D25" s="31" t="str">
        <f t="shared" ref="D25" si="8">IF(H26="","",VLOOKUP(R26,$L$2:$M$8,2))</f>
        <v/>
      </c>
      <c r="E25" s="35"/>
      <c r="F25" s="13" t="s">
        <v>44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</row>
    <row r="26" spans="1:18" ht="26.25" customHeight="1" thickBot="1">
      <c r="A26" s="26"/>
      <c r="B26" s="28"/>
      <c r="C26" s="30"/>
      <c r="D26" s="32"/>
      <c r="E26" s="36"/>
      <c r="F26" s="14" t="s">
        <v>45</v>
      </c>
      <c r="G26" s="17"/>
      <c r="H26" s="18"/>
      <c r="I26" s="18"/>
      <c r="J26" s="18"/>
      <c r="K26" s="18"/>
      <c r="L26" s="18"/>
      <c r="M26" s="18"/>
      <c r="N26" s="18"/>
      <c r="O26" s="18"/>
      <c r="P26" s="17"/>
      <c r="Q26" s="19"/>
      <c r="R26" t="e">
        <f t="shared" ref="R26" si="9">AVERAGE(H26:O26)</f>
        <v>#DIV/0!</v>
      </c>
    </row>
    <row r="27" spans="1:18" ht="26.25" customHeight="1">
      <c r="A27" s="25">
        <v>5</v>
      </c>
      <c r="B27" s="27"/>
      <c r="C27" s="29" t="str">
        <f t="shared" ref="C27" si="10">IF(B27="","",VLOOKUP(B27,$I$2:$J$13,2))</f>
        <v/>
      </c>
      <c r="D27" s="31" t="str">
        <f t="shared" ref="D27" si="11">IF(H28="","",VLOOKUP(R28,$L$2:$M$8,2))</f>
        <v/>
      </c>
      <c r="E27" s="35"/>
      <c r="F27" s="13" t="s">
        <v>44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/>
    </row>
    <row r="28" spans="1:18" ht="26.25" customHeight="1" thickBot="1">
      <c r="A28" s="26"/>
      <c r="B28" s="28"/>
      <c r="C28" s="30"/>
      <c r="D28" s="32"/>
      <c r="E28" s="36"/>
      <c r="F28" s="14" t="s">
        <v>45</v>
      </c>
      <c r="G28" s="17"/>
      <c r="H28" s="18"/>
      <c r="I28" s="18"/>
      <c r="J28" s="18"/>
      <c r="K28" s="18"/>
      <c r="L28" s="18"/>
      <c r="M28" s="18"/>
      <c r="N28" s="18"/>
      <c r="O28" s="18"/>
      <c r="P28" s="17"/>
      <c r="Q28" s="19"/>
      <c r="R28" t="e">
        <f t="shared" ref="R28" si="12">AVERAGE(H28:O28)</f>
        <v>#DIV/0!</v>
      </c>
    </row>
    <row r="29" spans="1:18" ht="26.25" customHeight="1">
      <c r="A29" s="25">
        <v>6</v>
      </c>
      <c r="B29" s="27"/>
      <c r="C29" s="29" t="str">
        <f t="shared" ref="C29" si="13">IF(B29="","",VLOOKUP(B29,$I$2:$J$13,2))</f>
        <v/>
      </c>
      <c r="D29" s="31" t="str">
        <f t="shared" ref="D29" si="14">IF(H30="","",VLOOKUP(R30,$L$2:$M$8,2))</f>
        <v/>
      </c>
      <c r="E29" s="35"/>
      <c r="F29" s="13" t="s">
        <v>44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/>
    </row>
    <row r="30" spans="1:18" ht="26.25" customHeight="1" thickBot="1">
      <c r="A30" s="26"/>
      <c r="B30" s="28"/>
      <c r="C30" s="30"/>
      <c r="D30" s="32"/>
      <c r="E30" s="36"/>
      <c r="F30" s="14" t="s">
        <v>45</v>
      </c>
      <c r="G30" s="18"/>
      <c r="H30" s="18"/>
      <c r="I30" s="18"/>
      <c r="J30" s="18"/>
      <c r="K30" s="18"/>
      <c r="L30" s="18"/>
      <c r="M30" s="18"/>
      <c r="N30" s="18"/>
      <c r="O30" s="18"/>
      <c r="P30" s="17"/>
      <c r="Q30" s="19"/>
      <c r="R30" t="e">
        <f t="shared" ref="R30" si="15">AVERAGE(H30:O30)</f>
        <v>#DIV/0!</v>
      </c>
    </row>
    <row r="31" spans="1:18" ht="26.25" customHeight="1">
      <c r="A31" s="25">
        <v>7</v>
      </c>
      <c r="B31" s="27"/>
      <c r="C31" s="29" t="str">
        <f t="shared" ref="C31" si="16">IF(B31="","",VLOOKUP(B31,$I$2:$J$13,2))</f>
        <v/>
      </c>
      <c r="D31" s="31" t="str">
        <f t="shared" ref="D31" si="17">IF(H32="","",VLOOKUP(R32,$L$2:$M$8,2))</f>
        <v/>
      </c>
      <c r="E31" s="35"/>
      <c r="F31" s="13" t="s">
        <v>44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/>
    </row>
    <row r="32" spans="1:18" ht="26.25" customHeight="1" thickBot="1">
      <c r="A32" s="26"/>
      <c r="B32" s="28"/>
      <c r="C32" s="30"/>
      <c r="D32" s="32"/>
      <c r="E32" s="36"/>
      <c r="F32" s="14" t="s">
        <v>45</v>
      </c>
      <c r="G32" s="17"/>
      <c r="H32" s="18"/>
      <c r="I32" s="18"/>
      <c r="J32" s="18"/>
      <c r="K32" s="18"/>
      <c r="L32" s="18"/>
      <c r="M32" s="18"/>
      <c r="N32" s="18"/>
      <c r="O32" s="18"/>
      <c r="P32" s="17"/>
      <c r="Q32" s="19"/>
      <c r="R32" t="e">
        <f t="shared" ref="R32" si="18">AVERAGE(H32:O32)</f>
        <v>#DIV/0!</v>
      </c>
    </row>
    <row r="33" spans="1:18" ht="26.25" customHeight="1">
      <c r="A33" s="25">
        <v>8</v>
      </c>
      <c r="B33" s="27"/>
      <c r="C33" s="29" t="str">
        <f t="shared" ref="C33" si="19">IF(B33="","",VLOOKUP(B33,$I$2:$J$13,2))</f>
        <v/>
      </c>
      <c r="D33" s="31" t="str">
        <f t="shared" ref="D33" si="20">IF(H34="","",VLOOKUP(R34,$L$2:$M$8,2))</f>
        <v/>
      </c>
      <c r="E33" s="35"/>
      <c r="F33" s="13" t="s">
        <v>44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6"/>
    </row>
    <row r="34" spans="1:18" ht="26.25" customHeight="1" thickBot="1">
      <c r="A34" s="26"/>
      <c r="B34" s="28"/>
      <c r="C34" s="30"/>
      <c r="D34" s="32"/>
      <c r="E34" s="36"/>
      <c r="F34" s="14" t="s">
        <v>45</v>
      </c>
      <c r="G34" s="17"/>
      <c r="H34" s="18"/>
      <c r="I34" s="18"/>
      <c r="J34" s="18"/>
      <c r="K34" s="18"/>
      <c r="L34" s="18"/>
      <c r="M34" s="18"/>
      <c r="N34" s="18"/>
      <c r="O34" s="18"/>
      <c r="P34" s="17"/>
      <c r="Q34" s="19"/>
      <c r="R34" t="e">
        <f t="shared" ref="R34" si="21">AVERAGE(H34:O34)</f>
        <v>#DIV/0!</v>
      </c>
    </row>
    <row r="35" spans="1:18" ht="26.25" customHeight="1">
      <c r="A35" s="25">
        <v>9</v>
      </c>
      <c r="B35" s="27"/>
      <c r="C35" s="29" t="str">
        <f t="shared" ref="C35" si="22">IF(B35="","",VLOOKUP(B35,$I$2:$J$13,2))</f>
        <v/>
      </c>
      <c r="D35" s="31" t="str">
        <f t="shared" ref="D35" si="23">IF(H36="","",VLOOKUP(R36,$L$2:$M$8,2))</f>
        <v/>
      </c>
      <c r="E35" s="35"/>
      <c r="F35" s="13" t="s">
        <v>44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</row>
    <row r="36" spans="1:18" ht="26.25" customHeight="1" thickBot="1">
      <c r="A36" s="26"/>
      <c r="B36" s="28"/>
      <c r="C36" s="30"/>
      <c r="D36" s="32"/>
      <c r="E36" s="36"/>
      <c r="F36" s="14" t="s">
        <v>45</v>
      </c>
      <c r="G36" s="17"/>
      <c r="H36" s="18"/>
      <c r="I36" s="18"/>
      <c r="J36" s="18"/>
      <c r="K36" s="18"/>
      <c r="L36" s="18"/>
      <c r="M36" s="18"/>
      <c r="N36" s="18"/>
      <c r="O36" s="18"/>
      <c r="P36" s="17"/>
      <c r="Q36" s="19"/>
      <c r="R36" t="e">
        <f t="shared" ref="R36" si="24">AVERAGE(H36:O36)</f>
        <v>#DIV/0!</v>
      </c>
    </row>
    <row r="37" spans="1:18" ht="26.25" customHeight="1">
      <c r="A37" s="25">
        <v>10</v>
      </c>
      <c r="B37" s="27"/>
      <c r="C37" s="29" t="str">
        <f t="shared" ref="C37" si="25">IF(B37="","",VLOOKUP(B37,$I$2:$J$13,2))</f>
        <v/>
      </c>
      <c r="D37" s="31" t="str">
        <f t="shared" ref="D37" si="26">IF(H38="","",VLOOKUP(R38,$L$2:$M$8,2))</f>
        <v/>
      </c>
      <c r="E37" s="35"/>
      <c r="F37" s="13" t="s">
        <v>44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/>
    </row>
    <row r="38" spans="1:18" ht="26.25" customHeight="1" thickBot="1">
      <c r="A38" s="26"/>
      <c r="B38" s="28"/>
      <c r="C38" s="30"/>
      <c r="D38" s="32"/>
      <c r="E38" s="36"/>
      <c r="F38" s="14" t="s">
        <v>45</v>
      </c>
      <c r="G38" s="17"/>
      <c r="H38" s="18"/>
      <c r="I38" s="18"/>
      <c r="J38" s="18"/>
      <c r="K38" s="18"/>
      <c r="L38" s="18"/>
      <c r="M38" s="18"/>
      <c r="N38" s="18"/>
      <c r="O38" s="18"/>
      <c r="P38" s="17"/>
      <c r="Q38" s="19"/>
      <c r="R38" t="e">
        <f t="shared" ref="R38" si="27">AVERAGE(H38:O38)</f>
        <v>#DIV/0!</v>
      </c>
    </row>
    <row r="39" spans="1:18" ht="26.25" customHeight="1">
      <c r="A39" s="25">
        <v>11</v>
      </c>
      <c r="B39" s="58"/>
      <c r="C39" s="29" t="str">
        <f t="shared" ref="C39" si="28">IF(B39="","",VLOOKUP(B39,$I$2:$J$13,2))</f>
        <v/>
      </c>
      <c r="D39" s="31" t="str">
        <f t="shared" ref="D39" si="29">IF(H40="","",VLOOKUP(R40,$L$2:$M$8,2))</f>
        <v/>
      </c>
      <c r="E39" s="33"/>
      <c r="F39" s="13" t="s">
        <v>44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1:18" ht="26.25" customHeight="1" thickBot="1">
      <c r="A40" s="26"/>
      <c r="B40" s="59"/>
      <c r="C40" s="30"/>
      <c r="D40" s="32"/>
      <c r="E40" s="34"/>
      <c r="F40" s="14" t="s">
        <v>45</v>
      </c>
      <c r="G40" s="17"/>
      <c r="H40" s="18"/>
      <c r="I40" s="18"/>
      <c r="J40" s="18"/>
      <c r="K40" s="18"/>
      <c r="L40" s="18"/>
      <c r="M40" s="18"/>
      <c r="N40" s="18"/>
      <c r="O40" s="18"/>
      <c r="P40" s="17"/>
      <c r="Q40" s="19"/>
      <c r="R40" t="e">
        <f t="shared" ref="R40" si="30">AVERAGE(H40:O40)</f>
        <v>#DIV/0!</v>
      </c>
    </row>
    <row r="41" spans="1:18" ht="26.25" customHeight="1">
      <c r="A41" s="25">
        <v>12</v>
      </c>
      <c r="B41" s="27"/>
      <c r="C41" s="29" t="str">
        <f t="shared" ref="C41" si="31">IF(B41="","",VLOOKUP(B41,$I$2:$J$13,2))</f>
        <v/>
      </c>
      <c r="D41" s="31" t="str">
        <f t="shared" ref="D41" si="32">IF(H42="","",VLOOKUP(R42,$L$2:$M$8,2))</f>
        <v/>
      </c>
      <c r="E41" s="35"/>
      <c r="F41" s="13" t="s">
        <v>44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6"/>
    </row>
    <row r="42" spans="1:18" ht="26.25" customHeight="1" thickBot="1">
      <c r="A42" s="26"/>
      <c r="B42" s="28"/>
      <c r="C42" s="30"/>
      <c r="D42" s="32"/>
      <c r="E42" s="36"/>
      <c r="F42" s="14" t="s">
        <v>45</v>
      </c>
      <c r="G42" s="17"/>
      <c r="H42" s="18"/>
      <c r="I42" s="18"/>
      <c r="J42" s="18"/>
      <c r="K42" s="18"/>
      <c r="L42" s="18"/>
      <c r="M42" s="18"/>
      <c r="N42" s="18"/>
      <c r="O42" s="18"/>
      <c r="P42" s="17"/>
      <c r="Q42" s="19"/>
      <c r="R42" t="e">
        <f t="shared" ref="R42" si="33">AVERAGE(H42:O42)</f>
        <v>#DIV/0!</v>
      </c>
    </row>
    <row r="43" spans="1:18" ht="26.25" customHeight="1">
      <c r="A43" s="25">
        <v>13</v>
      </c>
      <c r="B43" s="27"/>
      <c r="C43" s="29" t="str">
        <f t="shared" ref="C43" si="34">IF(B43="","",VLOOKUP(B43,$I$2:$J$13,2))</f>
        <v/>
      </c>
      <c r="D43" s="31" t="str">
        <f t="shared" ref="D43" si="35">IF(H44="","",VLOOKUP(R44,$L$2:$M$8,2))</f>
        <v/>
      </c>
      <c r="E43" s="35"/>
      <c r="F43" s="13" t="s">
        <v>44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6"/>
    </row>
    <row r="44" spans="1:18" ht="26.25" customHeight="1" thickBot="1">
      <c r="A44" s="26"/>
      <c r="B44" s="28"/>
      <c r="C44" s="30"/>
      <c r="D44" s="32"/>
      <c r="E44" s="36"/>
      <c r="F44" s="14" t="s">
        <v>45</v>
      </c>
      <c r="G44" s="17"/>
      <c r="H44" s="18"/>
      <c r="I44" s="18"/>
      <c r="J44" s="18"/>
      <c r="K44" s="18"/>
      <c r="L44" s="18"/>
      <c r="M44" s="18"/>
      <c r="N44" s="18"/>
      <c r="O44" s="18"/>
      <c r="P44" s="17"/>
      <c r="Q44" s="19"/>
      <c r="R44" t="e">
        <f t="shared" ref="R44" si="36">AVERAGE(H44:O44)</f>
        <v>#DIV/0!</v>
      </c>
    </row>
    <row r="45" spans="1:18" ht="26.25" customHeight="1">
      <c r="A45" s="25">
        <v>14</v>
      </c>
      <c r="B45" s="27"/>
      <c r="C45" s="29" t="str">
        <f t="shared" ref="C45" si="37">IF(B45="","",VLOOKUP(B45,$I$2:$J$13,2))</f>
        <v/>
      </c>
      <c r="D45" s="31" t="str">
        <f t="shared" ref="D45" si="38">IF(H46="","",VLOOKUP(R46,$L$2:$M$8,2))</f>
        <v/>
      </c>
      <c r="E45" s="35"/>
      <c r="F45" s="13" t="s">
        <v>44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6"/>
    </row>
    <row r="46" spans="1:18" ht="26.25" customHeight="1" thickBot="1">
      <c r="A46" s="26"/>
      <c r="B46" s="28"/>
      <c r="C46" s="30"/>
      <c r="D46" s="32"/>
      <c r="E46" s="36"/>
      <c r="F46" s="14" t="s">
        <v>45</v>
      </c>
      <c r="G46" s="17"/>
      <c r="H46" s="18"/>
      <c r="I46" s="18"/>
      <c r="J46" s="18"/>
      <c r="K46" s="18"/>
      <c r="L46" s="18"/>
      <c r="M46" s="18"/>
      <c r="N46" s="18"/>
      <c r="O46" s="18"/>
      <c r="P46" s="17"/>
      <c r="Q46" s="19"/>
      <c r="R46" t="e">
        <f t="shared" ref="R46" si="39">AVERAGE(H46:O46)</f>
        <v>#DIV/0!</v>
      </c>
    </row>
    <row r="47" spans="1:18" ht="26.25" customHeight="1">
      <c r="A47" s="25">
        <v>15</v>
      </c>
      <c r="B47" s="27"/>
      <c r="C47" s="29" t="str">
        <f t="shared" ref="C47" si="40">IF(B47="","",VLOOKUP(B47,$I$2:$J$13,2))</f>
        <v/>
      </c>
      <c r="D47" s="31" t="str">
        <f t="shared" ref="D47" si="41">IF(H48="","",VLOOKUP(R48,$L$2:$M$8,2))</f>
        <v/>
      </c>
      <c r="E47" s="35"/>
      <c r="F47" s="13" t="s">
        <v>44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6"/>
    </row>
    <row r="48" spans="1:18" ht="26.25" customHeight="1" thickBot="1">
      <c r="A48" s="26"/>
      <c r="B48" s="28"/>
      <c r="C48" s="30"/>
      <c r="D48" s="32"/>
      <c r="E48" s="36"/>
      <c r="F48" s="14" t="s">
        <v>45</v>
      </c>
      <c r="G48" s="17"/>
      <c r="H48" s="18"/>
      <c r="I48" s="18"/>
      <c r="J48" s="18"/>
      <c r="K48" s="18"/>
      <c r="L48" s="18"/>
      <c r="M48" s="18"/>
      <c r="N48" s="18"/>
      <c r="O48" s="18"/>
      <c r="P48" s="17"/>
      <c r="Q48" s="19"/>
      <c r="R48" t="e">
        <f t="shared" ref="R48" si="42">AVERAGE(H48:O48)</f>
        <v>#DIV/0!</v>
      </c>
    </row>
    <row r="49" spans="1:18" ht="26.25" customHeight="1">
      <c r="A49" s="25">
        <v>16</v>
      </c>
      <c r="B49" s="27"/>
      <c r="C49" s="29" t="str">
        <f t="shared" ref="C49" si="43">IF(B49="","",VLOOKUP(B49,$I$2:$J$13,2))</f>
        <v/>
      </c>
      <c r="D49" s="31" t="str">
        <f t="shared" ref="D49" si="44">IF(H50="","",VLOOKUP(R50,$L$2:$M$8,2))</f>
        <v/>
      </c>
      <c r="E49" s="35"/>
      <c r="F49" s="13" t="s">
        <v>44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6"/>
    </row>
    <row r="50" spans="1:18" ht="26.25" customHeight="1" thickBot="1">
      <c r="A50" s="26"/>
      <c r="B50" s="28"/>
      <c r="C50" s="30"/>
      <c r="D50" s="32"/>
      <c r="E50" s="36"/>
      <c r="F50" s="14" t="s">
        <v>45</v>
      </c>
      <c r="G50" s="17"/>
      <c r="H50" s="18"/>
      <c r="I50" s="18"/>
      <c r="J50" s="18"/>
      <c r="K50" s="18"/>
      <c r="L50" s="18"/>
      <c r="M50" s="18"/>
      <c r="N50" s="18"/>
      <c r="O50" s="18"/>
      <c r="P50" s="17"/>
      <c r="Q50" s="19"/>
      <c r="R50" t="e">
        <f t="shared" ref="R50" si="45">AVERAGE(H50:O50)</f>
        <v>#DIV/0!</v>
      </c>
    </row>
    <row r="51" spans="1:18" ht="26.25" customHeight="1">
      <c r="A51" s="25">
        <v>17</v>
      </c>
      <c r="B51" s="27"/>
      <c r="C51" s="29" t="str">
        <f t="shared" ref="C51" si="46">IF(B51="","",VLOOKUP(B51,$I$2:$J$13,2))</f>
        <v/>
      </c>
      <c r="D51" s="31" t="str">
        <f t="shared" ref="D51" si="47">IF(H52="","",VLOOKUP(R52,$L$2:$M$8,2))</f>
        <v/>
      </c>
      <c r="E51" s="35"/>
      <c r="F51" s="13" t="s">
        <v>44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6"/>
    </row>
    <row r="52" spans="1:18" ht="26.25" customHeight="1" thickBot="1">
      <c r="A52" s="26"/>
      <c r="B52" s="28"/>
      <c r="C52" s="30"/>
      <c r="D52" s="32"/>
      <c r="E52" s="36"/>
      <c r="F52" s="14" t="s">
        <v>45</v>
      </c>
      <c r="G52" s="17"/>
      <c r="H52" s="18"/>
      <c r="I52" s="18"/>
      <c r="J52" s="18"/>
      <c r="K52" s="18"/>
      <c r="L52" s="18"/>
      <c r="M52" s="18"/>
      <c r="N52" s="18"/>
      <c r="O52" s="18"/>
      <c r="P52" s="17"/>
      <c r="Q52" s="19"/>
      <c r="R52" t="e">
        <f t="shared" ref="R52" si="48">AVERAGE(H52:O52)</f>
        <v>#DIV/0!</v>
      </c>
    </row>
    <row r="53" spans="1:18" ht="26.25" customHeight="1">
      <c r="A53" s="25">
        <v>18</v>
      </c>
      <c r="B53" s="27"/>
      <c r="C53" s="29" t="str">
        <f t="shared" ref="C53" si="49">IF(B53="","",VLOOKUP(B53,$I$2:$J$13,2))</f>
        <v/>
      </c>
      <c r="D53" s="31" t="str">
        <f t="shared" ref="D53" si="50">IF(H54="","",VLOOKUP(R54,$L$2:$M$8,2))</f>
        <v/>
      </c>
      <c r="E53" s="35"/>
      <c r="F53" s="13" t="s">
        <v>44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6"/>
    </row>
    <row r="54" spans="1:18" ht="26.25" customHeight="1" thickBot="1">
      <c r="A54" s="26"/>
      <c r="B54" s="28"/>
      <c r="C54" s="30"/>
      <c r="D54" s="32"/>
      <c r="E54" s="36"/>
      <c r="F54" s="14" t="s">
        <v>45</v>
      </c>
      <c r="G54" s="17"/>
      <c r="H54" s="18"/>
      <c r="I54" s="18"/>
      <c r="J54" s="18"/>
      <c r="K54" s="18"/>
      <c r="L54" s="18"/>
      <c r="M54" s="18"/>
      <c r="N54" s="18"/>
      <c r="O54" s="18"/>
      <c r="P54" s="17"/>
      <c r="Q54" s="19"/>
      <c r="R54" t="e">
        <f t="shared" ref="R54" si="51">AVERAGE(H54:O54)</f>
        <v>#DIV/0!</v>
      </c>
    </row>
    <row r="55" spans="1:18" ht="26.25" customHeight="1">
      <c r="A55" s="25">
        <v>19</v>
      </c>
      <c r="B55" s="27"/>
      <c r="C55" s="29" t="str">
        <f t="shared" ref="C55" si="52">IF(B55="","",VLOOKUP(B55,$I$2:$J$13,2))</f>
        <v/>
      </c>
      <c r="D55" s="31" t="str">
        <f t="shared" ref="D55" si="53">IF(H56="","",VLOOKUP(R56,$L$2:$M$8,2))</f>
        <v/>
      </c>
      <c r="E55" s="35"/>
      <c r="F55" s="13" t="s">
        <v>44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6"/>
    </row>
    <row r="56" spans="1:18" ht="26.25" customHeight="1" thickBot="1">
      <c r="A56" s="26"/>
      <c r="B56" s="28"/>
      <c r="C56" s="30"/>
      <c r="D56" s="32"/>
      <c r="E56" s="36"/>
      <c r="F56" s="14" t="s">
        <v>45</v>
      </c>
      <c r="G56" s="17"/>
      <c r="H56" s="18"/>
      <c r="I56" s="18"/>
      <c r="J56" s="18"/>
      <c r="K56" s="18"/>
      <c r="L56" s="18"/>
      <c r="M56" s="18"/>
      <c r="N56" s="18"/>
      <c r="O56" s="18"/>
      <c r="P56" s="17"/>
      <c r="Q56" s="19"/>
      <c r="R56" t="e">
        <f t="shared" ref="R56" si="54">AVERAGE(H56:O56)</f>
        <v>#DIV/0!</v>
      </c>
    </row>
    <row r="57" spans="1:18" ht="26.25" customHeight="1">
      <c r="A57" s="25">
        <v>20</v>
      </c>
      <c r="B57" s="27"/>
      <c r="C57" s="29" t="str">
        <f t="shared" ref="C57" si="55">IF(B57="","",VLOOKUP(B57,$I$2:$J$13,2))</f>
        <v/>
      </c>
      <c r="D57" s="31" t="str">
        <f t="shared" ref="D57" si="56">IF(H58="","",VLOOKUP(R58,$L$2:$M$8,2))</f>
        <v/>
      </c>
      <c r="E57" s="35"/>
      <c r="F57" s="13" t="s">
        <v>44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/>
    </row>
    <row r="58" spans="1:18" ht="26.25" customHeight="1" thickBot="1">
      <c r="A58" s="26"/>
      <c r="B58" s="28"/>
      <c r="C58" s="30"/>
      <c r="D58" s="32"/>
      <c r="E58" s="36"/>
      <c r="F58" s="14" t="s">
        <v>45</v>
      </c>
      <c r="G58" s="17"/>
      <c r="H58" s="18"/>
      <c r="I58" s="18"/>
      <c r="J58" s="18"/>
      <c r="K58" s="18"/>
      <c r="L58" s="18"/>
      <c r="M58" s="18"/>
      <c r="N58" s="18"/>
      <c r="O58" s="18"/>
      <c r="P58" s="17"/>
      <c r="Q58" s="19"/>
      <c r="R58" t="e">
        <f t="shared" ref="R58" si="57">AVERAGE(H58:O58)</f>
        <v>#DIV/0!</v>
      </c>
    </row>
  </sheetData>
  <sheetProtection sheet="1" selectLockedCells="1"/>
  <mergeCells count="116">
    <mergeCell ref="A57:A58"/>
    <mergeCell ref="B57:B58"/>
    <mergeCell ref="C57:C58"/>
    <mergeCell ref="D57:D58"/>
    <mergeCell ref="E57:E58"/>
    <mergeCell ref="A55:A56"/>
    <mergeCell ref="B55:B56"/>
    <mergeCell ref="C55:C56"/>
    <mergeCell ref="D55:D56"/>
    <mergeCell ref="E55:E56"/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A49:A50"/>
    <mergeCell ref="B49:B50"/>
    <mergeCell ref="C49:C50"/>
    <mergeCell ref="D49:D50"/>
    <mergeCell ref="E49:E50"/>
    <mergeCell ref="A47:A48"/>
    <mergeCell ref="B47:B48"/>
    <mergeCell ref="C47:C48"/>
    <mergeCell ref="D47:D48"/>
    <mergeCell ref="E47:E48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39:E40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A19:A20"/>
    <mergeCell ref="B19:B20"/>
    <mergeCell ref="C19:C20"/>
    <mergeCell ref="D19:D20"/>
    <mergeCell ref="A12:A13"/>
    <mergeCell ref="B17:B18"/>
    <mergeCell ref="C17:C18"/>
    <mergeCell ref="D17:D18"/>
    <mergeCell ref="B14:D14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D27:D28"/>
    <mergeCell ref="C35:C36"/>
    <mergeCell ref="D35:D36"/>
    <mergeCell ref="A29:A30"/>
    <mergeCell ref="B29:B30"/>
    <mergeCell ref="C29:C30"/>
    <mergeCell ref="D29:D30"/>
    <mergeCell ref="A31:A32"/>
    <mergeCell ref="B31:B32"/>
    <mergeCell ref="C31:C32"/>
    <mergeCell ref="D31:D32"/>
    <mergeCell ref="E17:E18"/>
    <mergeCell ref="A37:A38"/>
    <mergeCell ref="B37:B38"/>
    <mergeCell ref="C37:C38"/>
    <mergeCell ref="D37:D38"/>
    <mergeCell ref="E19:E20"/>
    <mergeCell ref="E21:E22"/>
    <mergeCell ref="E23:E24"/>
    <mergeCell ref="E25:E26"/>
    <mergeCell ref="E27:E28"/>
    <mergeCell ref="E29:E30"/>
    <mergeCell ref="A33:A34"/>
    <mergeCell ref="B33:B34"/>
    <mergeCell ref="C33:C34"/>
    <mergeCell ref="D33:D34"/>
    <mergeCell ref="A35:A36"/>
    <mergeCell ref="B35:B36"/>
    <mergeCell ref="E31:E32"/>
    <mergeCell ref="E33:E34"/>
    <mergeCell ref="E35:E36"/>
    <mergeCell ref="E37:E38"/>
    <mergeCell ref="A27:A28"/>
    <mergeCell ref="B27:B28"/>
    <mergeCell ref="C27:C28"/>
  </mergeCells>
  <phoneticPr fontId="2"/>
  <conditionalFormatting sqref="B4:C4 B6:C6 B8:C8 B10:C10 B12:C12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2"/>
  <sheetViews>
    <sheetView workbookViewId="0">
      <selection activeCell="A24" sqref="A24"/>
    </sheetView>
  </sheetViews>
  <sheetFormatPr defaultRowHeight="18"/>
  <sheetData>
    <row r="3" spans="1:6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 t="str">
        <f>大会申込!D19</f>
        <v/>
      </c>
      <c r="F3">
        <f>大会申込!E19</f>
        <v>0</v>
      </c>
    </row>
    <row r="4" spans="1:6">
      <c r="A4">
        <v>2</v>
      </c>
      <c r="B4">
        <f>大会申込!$B$4</f>
        <v>0</v>
      </c>
      <c r="C4">
        <f>大会申込!B21</f>
        <v>0</v>
      </c>
      <c r="D4" t="str">
        <f>大会申込!C21</f>
        <v/>
      </c>
      <c r="E4" t="str">
        <f>大会申込!D21</f>
        <v/>
      </c>
      <c r="F4">
        <f>大会申込!E21</f>
        <v>0</v>
      </c>
    </row>
    <row r="5" spans="1:6">
      <c r="A5">
        <v>3</v>
      </c>
      <c r="B5">
        <f>大会申込!$B$4</f>
        <v>0</v>
      </c>
      <c r="C5">
        <f>大会申込!B23</f>
        <v>0</v>
      </c>
      <c r="D5" t="str">
        <f>大会申込!C23</f>
        <v/>
      </c>
      <c r="E5" t="str">
        <f>大会申込!D23</f>
        <v/>
      </c>
      <c r="F5">
        <f>大会申込!E23</f>
        <v>0</v>
      </c>
    </row>
    <row r="6" spans="1:6">
      <c r="A6">
        <v>4</v>
      </c>
      <c r="B6">
        <f>大会申込!$B$4</f>
        <v>0</v>
      </c>
      <c r="C6">
        <f>大会申込!B25</f>
        <v>0</v>
      </c>
      <c r="D6" t="str">
        <f>大会申込!C25</f>
        <v/>
      </c>
      <c r="E6" t="str">
        <f>大会申込!D25</f>
        <v/>
      </c>
      <c r="F6">
        <f>大会申込!E25</f>
        <v>0</v>
      </c>
    </row>
    <row r="7" spans="1:6">
      <c r="A7">
        <v>5</v>
      </c>
      <c r="B7">
        <f>大会申込!$B$4</f>
        <v>0</v>
      </c>
      <c r="C7">
        <f>大会申込!B27</f>
        <v>0</v>
      </c>
      <c r="D7" t="str">
        <f>大会申込!C27</f>
        <v/>
      </c>
      <c r="E7" t="str">
        <f>大会申込!D27</f>
        <v/>
      </c>
      <c r="F7">
        <f>大会申込!E27</f>
        <v>0</v>
      </c>
    </row>
    <row r="8" spans="1:6">
      <c r="A8">
        <v>6</v>
      </c>
      <c r="B8">
        <f>大会申込!$B$4</f>
        <v>0</v>
      </c>
      <c r="C8">
        <f>大会申込!B29</f>
        <v>0</v>
      </c>
      <c r="D8" t="str">
        <f>大会申込!C29</f>
        <v/>
      </c>
      <c r="E8" t="str">
        <f>大会申込!D29</f>
        <v/>
      </c>
      <c r="F8">
        <f>大会申込!E29</f>
        <v>0</v>
      </c>
    </row>
    <row r="9" spans="1:6">
      <c r="A9">
        <v>7</v>
      </c>
      <c r="B9">
        <f>大会申込!$B$4</f>
        <v>0</v>
      </c>
      <c r="C9">
        <f>大会申込!B31</f>
        <v>0</v>
      </c>
      <c r="D9" t="str">
        <f>大会申込!C31</f>
        <v/>
      </c>
      <c r="E9" t="str">
        <f>大会申込!D31</f>
        <v/>
      </c>
      <c r="F9">
        <f>大会申込!E31</f>
        <v>0</v>
      </c>
    </row>
    <row r="10" spans="1:6">
      <c r="A10">
        <v>8</v>
      </c>
      <c r="B10">
        <f>大会申込!$B$4</f>
        <v>0</v>
      </c>
      <c r="C10">
        <f>大会申込!B33</f>
        <v>0</v>
      </c>
      <c r="D10" t="str">
        <f>大会申込!C33</f>
        <v/>
      </c>
      <c r="E10" t="str">
        <f>大会申込!D33</f>
        <v/>
      </c>
      <c r="F10">
        <f>大会申込!E33</f>
        <v>0</v>
      </c>
    </row>
    <row r="11" spans="1:6">
      <c r="A11">
        <v>9</v>
      </c>
      <c r="B11">
        <f>大会申込!$B$4</f>
        <v>0</v>
      </c>
      <c r="C11">
        <f>大会申込!B35</f>
        <v>0</v>
      </c>
      <c r="D11" t="str">
        <f>大会申込!C35</f>
        <v/>
      </c>
      <c r="E11" t="str">
        <f>大会申込!D35</f>
        <v/>
      </c>
      <c r="F11">
        <f>大会申込!E35</f>
        <v>0</v>
      </c>
    </row>
    <row r="12" spans="1:6">
      <c r="A12">
        <v>10</v>
      </c>
      <c r="B12">
        <f>大会申込!$B$4</f>
        <v>0</v>
      </c>
      <c r="C12">
        <f>大会申込!B37</f>
        <v>0</v>
      </c>
      <c r="D12" t="str">
        <f>大会申込!C37</f>
        <v/>
      </c>
      <c r="E12" t="str">
        <f>大会申込!D37</f>
        <v/>
      </c>
      <c r="F12">
        <f>大会申込!E37</f>
        <v>0</v>
      </c>
    </row>
    <row r="13" spans="1:6">
      <c r="A13">
        <v>11</v>
      </c>
      <c r="B13">
        <f>大会申込!$B$4</f>
        <v>0</v>
      </c>
      <c r="C13">
        <f>大会申込!B39</f>
        <v>0</v>
      </c>
      <c r="D13" t="str">
        <f>大会申込!C39</f>
        <v/>
      </c>
      <c r="E13" t="str">
        <f>大会申込!D39</f>
        <v/>
      </c>
      <c r="F13">
        <f>大会申込!E39</f>
        <v>0</v>
      </c>
    </row>
    <row r="14" spans="1:6">
      <c r="A14">
        <v>12</v>
      </c>
      <c r="B14">
        <f>大会申込!$B$4</f>
        <v>0</v>
      </c>
      <c r="C14">
        <f>大会申込!B41</f>
        <v>0</v>
      </c>
      <c r="D14" t="str">
        <f>大会申込!C41</f>
        <v/>
      </c>
      <c r="E14" t="str">
        <f>大会申込!D41</f>
        <v/>
      </c>
      <c r="F14">
        <f>大会申込!E41</f>
        <v>0</v>
      </c>
    </row>
    <row r="15" spans="1:6">
      <c r="A15">
        <v>13</v>
      </c>
      <c r="B15">
        <f>大会申込!$B$4</f>
        <v>0</v>
      </c>
      <c r="C15">
        <f>大会申込!B43</f>
        <v>0</v>
      </c>
      <c r="D15" t="str">
        <f>大会申込!C43</f>
        <v/>
      </c>
      <c r="E15" t="str">
        <f>大会申込!D43</f>
        <v/>
      </c>
      <c r="F15">
        <f>大会申込!E43</f>
        <v>0</v>
      </c>
    </row>
    <row r="16" spans="1:6">
      <c r="A16">
        <v>14</v>
      </c>
      <c r="B16">
        <f>大会申込!$B$4</f>
        <v>0</v>
      </c>
      <c r="C16">
        <f>大会申込!B45</f>
        <v>0</v>
      </c>
      <c r="D16" t="str">
        <f>大会申込!C45</f>
        <v/>
      </c>
      <c r="E16" t="str">
        <f>大会申込!D45</f>
        <v/>
      </c>
      <c r="F16">
        <f>大会申込!E45</f>
        <v>0</v>
      </c>
    </row>
    <row r="17" spans="1:6">
      <c r="A17">
        <v>15</v>
      </c>
      <c r="B17">
        <f>大会申込!$B$4</f>
        <v>0</v>
      </c>
      <c r="C17">
        <f>大会申込!B47</f>
        <v>0</v>
      </c>
      <c r="D17" t="str">
        <f>大会申込!C47</f>
        <v/>
      </c>
      <c r="E17" t="str">
        <f>大会申込!D47</f>
        <v/>
      </c>
      <c r="F17">
        <f>大会申込!E47</f>
        <v>0</v>
      </c>
    </row>
    <row r="18" spans="1:6">
      <c r="A18">
        <v>16</v>
      </c>
      <c r="B18">
        <f>大会申込!$B$4</f>
        <v>0</v>
      </c>
      <c r="C18">
        <f>大会申込!B49</f>
        <v>0</v>
      </c>
      <c r="D18" t="str">
        <f>大会申込!C49</f>
        <v/>
      </c>
      <c r="E18" t="str">
        <f>大会申込!D49</f>
        <v/>
      </c>
      <c r="F18">
        <f>大会申込!E49</f>
        <v>0</v>
      </c>
    </row>
    <row r="19" spans="1:6">
      <c r="A19">
        <v>17</v>
      </c>
      <c r="B19">
        <f>大会申込!$B$4</f>
        <v>0</v>
      </c>
      <c r="C19">
        <f>大会申込!B51</f>
        <v>0</v>
      </c>
      <c r="D19" t="str">
        <f>大会申込!C51</f>
        <v/>
      </c>
      <c r="E19" t="str">
        <f>大会申込!D51</f>
        <v/>
      </c>
      <c r="F19">
        <f>大会申込!E51</f>
        <v>0</v>
      </c>
    </row>
    <row r="20" spans="1:6">
      <c r="A20">
        <v>18</v>
      </c>
      <c r="B20">
        <f>大会申込!$B$4</f>
        <v>0</v>
      </c>
      <c r="C20">
        <f>大会申込!B53</f>
        <v>0</v>
      </c>
      <c r="D20" t="str">
        <f>大会申込!C53</f>
        <v/>
      </c>
      <c r="E20" t="str">
        <f>大会申込!D53</f>
        <v/>
      </c>
      <c r="F20">
        <f>大会申込!E53</f>
        <v>0</v>
      </c>
    </row>
    <row r="21" spans="1:6">
      <c r="A21">
        <v>19</v>
      </c>
      <c r="B21">
        <f>大会申込!$B$4</f>
        <v>0</v>
      </c>
      <c r="C21">
        <f>大会申込!B55</f>
        <v>0</v>
      </c>
      <c r="D21" t="str">
        <f>大会申込!C55</f>
        <v/>
      </c>
      <c r="E21" t="str">
        <f>大会申込!D55</f>
        <v/>
      </c>
      <c r="F21">
        <f>大会申込!E55</f>
        <v>0</v>
      </c>
    </row>
    <row r="22" spans="1:6">
      <c r="A22">
        <v>20</v>
      </c>
      <c r="B22">
        <f>大会申込!$B$4</f>
        <v>0</v>
      </c>
      <c r="C22">
        <f>大会申込!B57</f>
        <v>0</v>
      </c>
      <c r="D22" t="str">
        <f>大会申込!C57</f>
        <v/>
      </c>
      <c r="E22" t="str">
        <f>大会申込!D57</f>
        <v/>
      </c>
      <c r="F22">
        <f>大会申込!E57</f>
        <v>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博英 野村</cp:lastModifiedBy>
  <cp:lastPrinted>2020-02-25T03:31:20Z</cp:lastPrinted>
  <dcterms:created xsi:type="dcterms:W3CDTF">2015-06-05T18:19:34Z</dcterms:created>
  <dcterms:modified xsi:type="dcterms:W3CDTF">2023-10-07T02:42:34Z</dcterms:modified>
</cp:coreProperties>
</file>